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580" activeTab="2"/>
  </bookViews>
  <sheets>
    <sheet name="7-8" sheetId="1" r:id="rId1"/>
    <sheet name="9" sheetId="2" r:id="rId2"/>
    <sheet name="10-11" sheetId="3" r:id="rId3"/>
  </sheets>
  <definedNames>
    <definedName name="_GoBack" localSheetId="2">'10-11'!#REF!</definedName>
    <definedName name="_GoBack" localSheetId="0">'7-8'!#REF!</definedName>
    <definedName name="_GoBack" localSheetId="1">'9'!#REF!</definedName>
    <definedName name="_xlnm.Print_Area" localSheetId="2">'10-11'!$A$1:$R$52</definedName>
    <definedName name="_xlnm.Print_Area" localSheetId="0">'7-8'!$A$1:$Q$32</definedName>
    <definedName name="_xlnm.Print_Area" localSheetId="1">'9'!$A$1:$Q$34</definedName>
  </definedNames>
  <calcPr fullCalcOnLoad="1"/>
</workbook>
</file>

<file path=xl/sharedStrings.xml><?xml version="1.0" encoding="utf-8"?>
<sst xmlns="http://schemas.openxmlformats.org/spreadsheetml/2006/main" count="613" uniqueCount="269">
  <si>
    <t>№</t>
  </si>
  <si>
    <t>код</t>
  </si>
  <si>
    <t>ОУ</t>
  </si>
  <si>
    <t>класс</t>
  </si>
  <si>
    <t>% выполнения</t>
  </si>
  <si>
    <t>Особое мнение жюри:
______________________________________________________________________________________________________________________________</t>
  </si>
  <si>
    <t xml:space="preserve">Предметное жюри приняло решение:
</t>
  </si>
  <si>
    <t>по 10-11 классам:</t>
  </si>
  <si>
    <t>средний показатель</t>
  </si>
  <si>
    <t>Практический тур</t>
  </si>
  <si>
    <t xml:space="preserve">Теоретический тур </t>
  </si>
  <si>
    <t>Фамилия</t>
  </si>
  <si>
    <t>Имя</t>
  </si>
  <si>
    <t>Отчество</t>
  </si>
  <si>
    <t>Дата рождения</t>
  </si>
  <si>
    <r>
      <t>Представитель оргкомитета:                                                                  Ф.И.О.______</t>
    </r>
    <r>
      <rPr>
        <u val="single"/>
        <sz val="10"/>
        <color indexed="8"/>
        <rFont val="Times New Roman"/>
        <family val="1"/>
      </rPr>
      <t>____</t>
    </r>
    <r>
      <rPr>
        <sz val="10"/>
        <color indexed="8"/>
        <rFont val="Times New Roman"/>
        <family val="1"/>
      </rPr>
      <t>______</t>
    </r>
  </si>
  <si>
    <r>
      <t>Председатель предметного жюри:                                                          Ф.И.О._</t>
    </r>
    <r>
      <rPr>
        <u val="single"/>
        <sz val="10"/>
        <color indexed="8"/>
        <rFont val="Times New Roman"/>
        <family val="1"/>
      </rPr>
      <t>________________</t>
    </r>
  </si>
  <si>
    <r>
      <t xml:space="preserve">Члены жюри:                                                                                          Ф.И.О.  </t>
    </r>
    <r>
      <rPr>
        <u val="single"/>
        <sz val="10"/>
        <color indexed="8"/>
        <rFont val="Times New Roman"/>
        <family val="1"/>
      </rPr>
      <t>________________</t>
    </r>
  </si>
  <si>
    <t xml:space="preserve">                                                                                                                Ф.И.О._________________</t>
  </si>
  <si>
    <t>пол</t>
  </si>
  <si>
    <t xml:space="preserve">Статус наличия гражданства РФ (да/нет) </t>
  </si>
  <si>
    <t>общий балл</t>
  </si>
  <si>
    <t>тип диплома (победитель/призер)</t>
  </si>
  <si>
    <t>по 9 классам:</t>
  </si>
  <si>
    <t xml:space="preserve">Протокол МУНИЦИПАЛЬНОГО этапа всероссийской олимпиады по ОБЖ в 2015-2016 учебном году </t>
  </si>
  <si>
    <t>Учитель наставник (ФИО полностью)</t>
  </si>
  <si>
    <t>ОБЖ-8-4</t>
  </si>
  <si>
    <t>ОБЖ-8-8</t>
  </si>
  <si>
    <t>ОБЖ-8-3</t>
  </si>
  <si>
    <t>ОБЖ-8-5</t>
  </si>
  <si>
    <t>ОБЖ-8-6</t>
  </si>
  <si>
    <t>ОБЖ-8-7</t>
  </si>
  <si>
    <t>ОБЖ-8-9</t>
  </si>
  <si>
    <t>ОБЖ-8-10</t>
  </si>
  <si>
    <t>ОБЖ-8-11</t>
  </si>
  <si>
    <t>ОБЖ-8-12</t>
  </si>
  <si>
    <t>ОБЖ-8-13</t>
  </si>
  <si>
    <t>ОБЖ-8-14</t>
  </si>
  <si>
    <t>ОБЖ-8-15</t>
  </si>
  <si>
    <t>ОБЖ-8-1</t>
  </si>
  <si>
    <t>ОБЖ-9-14</t>
  </si>
  <si>
    <t>ОБЖ-10-14</t>
  </si>
  <si>
    <t>ОБЖ-11-14</t>
  </si>
  <si>
    <t>ОБЖ-8-2</t>
  </si>
  <si>
    <t>ОБЖ-9-15</t>
  </si>
  <si>
    <t>ОБЖ-9-1</t>
  </si>
  <si>
    <t>ОБЖ-9-2</t>
  </si>
  <si>
    <t>ОБЖ-9-16</t>
  </si>
  <si>
    <t>ОБЖ-9-12</t>
  </si>
  <si>
    <t>ОБЖ-9-11</t>
  </si>
  <si>
    <t>ОБЖ-9-3</t>
  </si>
  <si>
    <t>ОБЖ-9-8</t>
  </si>
  <si>
    <t>ОБЖ-9-9</t>
  </si>
  <si>
    <t>ОБЖ-9-10</t>
  </si>
  <si>
    <t>ОБЖ-9-13</t>
  </si>
  <si>
    <t>ОБЖ-9-17</t>
  </si>
  <si>
    <t>ОБЖ-10-17</t>
  </si>
  <si>
    <t>ОБЖ-9-7</t>
  </si>
  <si>
    <t>ОБЖ-9-4</t>
  </si>
  <si>
    <t>ОБЖ-9-5</t>
  </si>
  <si>
    <t>ОБЖ-9-6</t>
  </si>
  <si>
    <t>ОБЖ-10-13</t>
  </si>
  <si>
    <t>ОБЖ-11-6</t>
  </si>
  <si>
    <t>ОБЖ-11-4</t>
  </si>
  <si>
    <t>ОБЖ-11-5</t>
  </si>
  <si>
    <t>ОБЖ-11-7</t>
  </si>
  <si>
    <t>ОБЖ-11-8</t>
  </si>
  <si>
    <t>ОБЖ-11-9</t>
  </si>
  <si>
    <t>ОБЖ-11-10</t>
  </si>
  <si>
    <t>ОБЖ-11-11</t>
  </si>
  <si>
    <t>ОБЖ-11-12</t>
  </si>
  <si>
    <t>ОБЖ-11-13</t>
  </si>
  <si>
    <t>ОБЖ-11-15</t>
  </si>
  <si>
    <t>ОБЖ-10-8</t>
  </si>
  <si>
    <t>ОБЖ-10-7</t>
  </si>
  <si>
    <t>ОБЖ-10-9</t>
  </si>
  <si>
    <t>ОБЖ-10-12</t>
  </si>
  <si>
    <t>ОБЖ-10-16</t>
  </si>
  <si>
    <t>ОБЖ-10-1</t>
  </si>
  <si>
    <t>ОБЖ-10-2</t>
  </si>
  <si>
    <t>ОБЖ-10-3</t>
  </si>
  <si>
    <t>ОБЖ-11-1</t>
  </si>
  <si>
    <t>ОБЖ-11-2</t>
  </si>
  <si>
    <t>ОБЖ-11-3</t>
  </si>
  <si>
    <t>ОБЖ-10-10</t>
  </si>
  <si>
    <t>ОБЖ-10-6</t>
  </si>
  <si>
    <t>ОБЖ-10-4</t>
  </si>
  <si>
    <t>ОБЖ-10-11</t>
  </si>
  <si>
    <t>ОБЖ-10-5</t>
  </si>
  <si>
    <t>ОБЖ-10-15</t>
  </si>
  <si>
    <t>Комиссаров</t>
  </si>
  <si>
    <t>Сергей</t>
  </si>
  <si>
    <t>Алексеевич</t>
  </si>
  <si>
    <t>м</t>
  </si>
  <si>
    <t>да</t>
  </si>
  <si>
    <t>ТМКОУ "Дудинская СШ №3"</t>
  </si>
  <si>
    <t>Шульмин</t>
  </si>
  <si>
    <t>Евгений</t>
  </si>
  <si>
    <t>Валерьевич</t>
  </si>
  <si>
    <t>ТМКОУ "Дудинская СШ №7"</t>
  </si>
  <si>
    <t>Шеянова</t>
  </si>
  <si>
    <t>Екатерина</t>
  </si>
  <si>
    <t>Александровна</t>
  </si>
  <si>
    <t>ж</t>
  </si>
  <si>
    <t>ТМКОУ "Дудинская СШ №5"</t>
  </si>
  <si>
    <t>Зуев</t>
  </si>
  <si>
    <t>Тимофей</t>
  </si>
  <si>
    <t>Андреевич</t>
  </si>
  <si>
    <t>Силкина</t>
  </si>
  <si>
    <t>Наталья</t>
  </si>
  <si>
    <t>Дмитриевна</t>
  </si>
  <si>
    <t>ТМКОУ "Дудинская СШ №1"</t>
  </si>
  <si>
    <t>Ямкина</t>
  </si>
  <si>
    <t>Ольга</t>
  </si>
  <si>
    <t>Станиславовна</t>
  </si>
  <si>
    <t>Смирнова</t>
  </si>
  <si>
    <t>Евгения</t>
  </si>
  <si>
    <t>Ошев</t>
  </si>
  <si>
    <t>Илья</t>
  </si>
  <si>
    <t>Лопаев</t>
  </si>
  <si>
    <t>Вадимович</t>
  </si>
  <si>
    <t>Новиков</t>
  </si>
  <si>
    <t>Александр</t>
  </si>
  <si>
    <t>Владимирович</t>
  </si>
  <si>
    <t>ТМКОУ "Дудинская гимназия"</t>
  </si>
  <si>
    <t>Яроцкий</t>
  </si>
  <si>
    <t>Глеб</t>
  </si>
  <si>
    <t>Александрович</t>
  </si>
  <si>
    <t>Качкынбеков уулу</t>
  </si>
  <si>
    <t>Нурболот</t>
  </si>
  <si>
    <t>Рысбекович</t>
  </si>
  <si>
    <t>Лекомцев</t>
  </si>
  <si>
    <t>Сергеевич</t>
  </si>
  <si>
    <t>Гончаренко</t>
  </si>
  <si>
    <t>Дмитрий</t>
  </si>
  <si>
    <t>Витальевич</t>
  </si>
  <si>
    <t>Найденов</t>
  </si>
  <si>
    <t>Никита</t>
  </si>
  <si>
    <t>Заболотный</t>
  </si>
  <si>
    <t xml:space="preserve">Сергей </t>
  </si>
  <si>
    <t>Олегович</t>
  </si>
  <si>
    <t>Дюкарев</t>
  </si>
  <si>
    <t>Данил</t>
  </si>
  <si>
    <t>Григорьевич</t>
  </si>
  <si>
    <t>ТМКОУ "Дудинская СШ №4"</t>
  </si>
  <si>
    <t>Ракиев</t>
  </si>
  <si>
    <t>Алмаз</t>
  </si>
  <si>
    <t>Урматбекович</t>
  </si>
  <si>
    <t>Дохова</t>
  </si>
  <si>
    <t>Снежана</t>
  </si>
  <si>
    <t>Хасиновна</t>
  </si>
  <si>
    <t>Третяков</t>
  </si>
  <si>
    <t>Юрий</t>
  </si>
  <si>
    <t>Кузаков</t>
  </si>
  <si>
    <t>Станиславович</t>
  </si>
  <si>
    <t>Соловьев</t>
  </si>
  <si>
    <t>Акулова</t>
  </si>
  <si>
    <t>Яна</t>
  </si>
  <si>
    <t>Николаевна</t>
  </si>
  <si>
    <t>Аксенов</t>
  </si>
  <si>
    <t>Иван</t>
  </si>
  <si>
    <t>Евгеньевич</t>
  </si>
  <si>
    <t>Козлов</t>
  </si>
  <si>
    <t>Алексей</t>
  </si>
  <si>
    <t>Гильмияров</t>
  </si>
  <si>
    <t>Анис</t>
  </si>
  <si>
    <t>Айдарович</t>
  </si>
  <si>
    <t>Дружинина</t>
  </si>
  <si>
    <t>Юлия</t>
  </si>
  <si>
    <t>Межекова</t>
  </si>
  <si>
    <t>Валерия</t>
  </si>
  <si>
    <t>Павловна</t>
  </si>
  <si>
    <t>Монахова</t>
  </si>
  <si>
    <t>Александра</t>
  </si>
  <si>
    <t>Маслова</t>
  </si>
  <si>
    <t>Дарья</t>
  </si>
  <si>
    <t>Андреевна</t>
  </si>
  <si>
    <t>Качалка</t>
  </si>
  <si>
    <t>Кобец</t>
  </si>
  <si>
    <t>Алексеевна</t>
  </si>
  <si>
    <t>Агаева</t>
  </si>
  <si>
    <t>Лейла</t>
  </si>
  <si>
    <t>фамиловна</t>
  </si>
  <si>
    <t>Наумов</t>
  </si>
  <si>
    <t>Матвей</t>
  </si>
  <si>
    <t>Вячеславович</t>
  </si>
  <si>
    <t>Ярошук</t>
  </si>
  <si>
    <t>Янина</t>
  </si>
  <si>
    <t>Иосифовна</t>
  </si>
  <si>
    <t>Ковальчук</t>
  </si>
  <si>
    <t>Руслан</t>
  </si>
  <si>
    <t>Анатольевич</t>
  </si>
  <si>
    <t>Ремешевский</t>
  </si>
  <si>
    <t>Егор</t>
  </si>
  <si>
    <t>Максимович</t>
  </si>
  <si>
    <t>Синицын</t>
  </si>
  <si>
    <t>Сахатина</t>
  </si>
  <si>
    <t>Любовь</t>
  </si>
  <si>
    <t>Рогова</t>
  </si>
  <si>
    <t>Елизавета</t>
  </si>
  <si>
    <t>Олеговна</t>
  </si>
  <si>
    <t>Кузьмич</t>
  </si>
  <si>
    <t>Старцев</t>
  </si>
  <si>
    <t>Тищенкова</t>
  </si>
  <si>
    <t>Анастасия</t>
  </si>
  <si>
    <t>Трубин</t>
  </si>
  <si>
    <t>Анатолий</t>
  </si>
  <si>
    <t>Нарижная</t>
  </si>
  <si>
    <t>Валентиновна</t>
  </si>
  <si>
    <t>Сахар</t>
  </si>
  <si>
    <t>Андрей</t>
  </si>
  <si>
    <t>Николаевич</t>
  </si>
  <si>
    <t>Куракин</t>
  </si>
  <si>
    <t>Игоревич</t>
  </si>
  <si>
    <t>Хромов</t>
  </si>
  <si>
    <t>Максим</t>
  </si>
  <si>
    <t>Темников</t>
  </si>
  <si>
    <t>Федорович</t>
  </si>
  <si>
    <t>Шахов</t>
  </si>
  <si>
    <t>Артем</t>
  </si>
  <si>
    <t>Юрьевич</t>
  </si>
  <si>
    <t>Фелькер</t>
  </si>
  <si>
    <t>Давыд</t>
  </si>
  <si>
    <t>Костин</t>
  </si>
  <si>
    <t>Константинович</t>
  </si>
  <si>
    <t>Роганин</t>
  </si>
  <si>
    <t>Михаил</t>
  </si>
  <si>
    <t>Анцова</t>
  </si>
  <si>
    <t>Алина</t>
  </si>
  <si>
    <t>Гераскина</t>
  </si>
  <si>
    <t>Диана</t>
  </si>
  <si>
    <t>Зорина</t>
  </si>
  <si>
    <t>Ирина</t>
  </si>
  <si>
    <t>Сергеевна</t>
  </si>
  <si>
    <t>Паращин</t>
  </si>
  <si>
    <t>Виктория</t>
  </si>
  <si>
    <t>Васильевна</t>
  </si>
  <si>
    <t>Ларьков</t>
  </si>
  <si>
    <t>Афанасьевич</t>
  </si>
  <si>
    <t>Воронов</t>
  </si>
  <si>
    <t>Павел</t>
  </si>
  <si>
    <t>Сердечный</t>
  </si>
  <si>
    <t>Цапин</t>
  </si>
  <si>
    <t>Виктор</t>
  </si>
  <si>
    <t>Феоктистов</t>
  </si>
  <si>
    <t>Кошкарев</t>
  </si>
  <si>
    <t>Эдуард</t>
  </si>
  <si>
    <t>Победитель</t>
  </si>
  <si>
    <t>Призер</t>
  </si>
  <si>
    <t>Бушля Зоя Юрьевна</t>
  </si>
  <si>
    <t>Шульмин Алексей Валерьевич</t>
  </si>
  <si>
    <t>Нефедов Андрей Владимирович</t>
  </si>
  <si>
    <t>Новиков Анатолий Игнатьевич</t>
  </si>
  <si>
    <t>Михнин Иван Константинович</t>
  </si>
  <si>
    <t>Егоров Андрей Иванович</t>
  </si>
  <si>
    <t>победитель – код__ОБЖ-8-4___Сердечный Егор Владимирович, участник ТМК ОУ «Дудинская средняя школа №3»
Учитель: Бушля Зоя Юрьевна</t>
  </si>
  <si>
    <t>призер– код__ОБЖ-8-15_____Темноков Александр Федорович, участник ТМК ОУ «Дудинская средняя школа №5»
Учитель: Шульмин Алексей Валерьевич</t>
  </si>
  <si>
    <t>призер– код__ОБЖ-8-14______Шахов Артем Юрьевич_, участник ТМК ОУ «Дудинская гимназия»
Учитель: Нефедов Андрей Владимирович</t>
  </si>
  <si>
    <t>призер– код__ОБЖ-8-9______Гераскина Диана Дмитриевна_, участник ТМК ОУ «Дудинская средняя школа №1»
Учитель: Новиков Анатолий Игнатьевич</t>
  </si>
  <si>
    <t>по 8 классам:</t>
  </si>
  <si>
    <t>победитель – код_ОБЖ-9-1_____Комиссаров Дмитрий Алексеевич_, участник ТМК ОУ «Дудинская средняя школа №3»
Учитель: Бушля Зоя Юрьевна</t>
  </si>
  <si>
    <t>призер– код___ОБЖ-9-2_____Хромов Максим Алексеевич____, участник ТМК ОУ «Дудинская средняя школа №3»
Учитель: Бушля Зоя Юрьевна</t>
  </si>
  <si>
    <t>призер– код__ОБЖ-9-13______Ремешевский Егор Максимович___, участник ТМК ОУ «Дудинская средняя школа №4»
Учитель: Егоров Андрей Иванович</t>
  </si>
  <si>
    <t>победитель – код__ОБЖ-10-8____Козлов Алексей Андреевич__, участник ТМК ОУ «Дудинская гимназия»
Учитель: Нефедов Андрей Владимирович</t>
  </si>
  <si>
    <t>призер– код___ОБЖ-11-12_____Зуев Тимофей Андреевич____, участник ТМК ОУ «Дудинская средняя школа №3»
Учитель: Бушля Зоя Юрьевна</t>
  </si>
  <si>
    <t>призер– код___ОБЖ-11-4____Качкынбеков уулу Нурболот Рысбекович____ _, участник ТМК ОУ « Дудинская гимназия»
Учитель: Нефедов Андрей Владимирович</t>
  </si>
  <si>
    <t>призер– код___ОБЖ-11-14___Шульмин Евгений Валерьевич___ _, участник ТМК ОУ « Дудинская средняя школа №7»
Учитель: Михнин Иван Константинович</t>
  </si>
  <si>
    <t>призер– код___ОБЖ-11-6___Новиков Александр Владимирович__ _, участник ТМК ОУ « Дудинская гимназия»
Учитель: Нефедов Андрей Владимирович</t>
  </si>
  <si>
    <t>призер– код___ОБЖ-11-1___Найденов Никита Андреевич__ _, участник ТМК ОУ « Дудинская средняя школа №7»
Учитель: Михнин Иван Константинович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</si>
</sst>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Black"/>
      <family val="2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5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10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14" fontId="10" fillId="0" borderId="10" xfId="0" applyNumberFormat="1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1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zoomScale="80" zoomScaleNormal="80" zoomScalePageLayoutView="0" workbookViewId="0" topLeftCell="A1">
      <selection activeCell="T3" sqref="T3"/>
    </sheetView>
  </sheetViews>
  <sheetFormatPr defaultColWidth="9.140625" defaultRowHeight="15"/>
  <cols>
    <col min="1" max="1" width="3.8515625" style="2" customWidth="1"/>
    <col min="2" max="2" width="11.28125" style="2" customWidth="1"/>
    <col min="3" max="3" width="14.7109375" style="3" customWidth="1"/>
    <col min="4" max="4" width="14.140625" style="3" customWidth="1"/>
    <col min="5" max="5" width="16.28125" style="3" customWidth="1"/>
    <col min="6" max="6" width="4.8515625" style="3" bestFit="1" customWidth="1"/>
    <col min="7" max="7" width="14.7109375" style="3" customWidth="1"/>
    <col min="8" max="8" width="9.8515625" style="3" customWidth="1"/>
    <col min="9" max="9" width="25.57421875" style="2" customWidth="1"/>
    <col min="10" max="10" width="8.421875" style="2" customWidth="1"/>
    <col min="11" max="11" width="12.28125" style="2" customWidth="1"/>
    <col min="12" max="12" width="5.140625" style="2" customWidth="1"/>
    <col min="13" max="14" width="6.140625" style="2" customWidth="1"/>
    <col min="15" max="15" width="9.00390625" style="2" customWidth="1"/>
    <col min="16" max="16" width="9.421875" style="2" customWidth="1"/>
    <col min="17" max="17" width="15.140625" style="2" bestFit="1" customWidth="1"/>
    <col min="18" max="18" width="18.00390625" style="0" customWidth="1"/>
  </cols>
  <sheetData>
    <row r="1" spans="1:18" ht="15" customHeight="1">
      <c r="A1" s="41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1" customFormat="1" ht="60" customHeight="1">
      <c r="A3" s="40" t="s">
        <v>0</v>
      </c>
      <c r="B3" s="40" t="s">
        <v>1</v>
      </c>
      <c r="C3" s="40" t="s">
        <v>11</v>
      </c>
      <c r="D3" s="52" t="s">
        <v>12</v>
      </c>
      <c r="E3" s="52" t="s">
        <v>13</v>
      </c>
      <c r="F3" s="52" t="s">
        <v>19</v>
      </c>
      <c r="G3" s="52" t="s">
        <v>14</v>
      </c>
      <c r="H3" s="47" t="s">
        <v>20</v>
      </c>
      <c r="I3" s="40" t="s">
        <v>2</v>
      </c>
      <c r="J3" s="40" t="s">
        <v>3</v>
      </c>
      <c r="K3" s="22" t="s">
        <v>10</v>
      </c>
      <c r="L3" s="40" t="s">
        <v>9</v>
      </c>
      <c r="M3" s="40"/>
      <c r="N3" s="40"/>
      <c r="O3" s="47" t="s">
        <v>21</v>
      </c>
      <c r="P3" s="40" t="s">
        <v>4</v>
      </c>
      <c r="Q3" s="47" t="s">
        <v>22</v>
      </c>
      <c r="R3" s="39" t="s">
        <v>25</v>
      </c>
    </row>
    <row r="4" spans="1:18" ht="15.75">
      <c r="A4" s="40"/>
      <c r="B4" s="40"/>
      <c r="C4" s="40"/>
      <c r="D4" s="53"/>
      <c r="E4" s="53"/>
      <c r="F4" s="53"/>
      <c r="G4" s="53"/>
      <c r="H4" s="48"/>
      <c r="I4" s="40"/>
      <c r="J4" s="40"/>
      <c r="K4" s="11">
        <v>1</v>
      </c>
      <c r="L4" s="29">
        <v>1</v>
      </c>
      <c r="M4" s="29">
        <v>2</v>
      </c>
      <c r="N4" s="29">
        <v>3</v>
      </c>
      <c r="O4" s="48"/>
      <c r="P4" s="40"/>
      <c r="Q4" s="49"/>
      <c r="R4" s="39"/>
    </row>
    <row r="5" spans="1:18" ht="32.25" customHeight="1">
      <c r="A5" s="18">
        <v>1</v>
      </c>
      <c r="B5" s="18" t="s">
        <v>26</v>
      </c>
      <c r="C5" s="17" t="s">
        <v>241</v>
      </c>
      <c r="D5" s="17" t="s">
        <v>193</v>
      </c>
      <c r="E5" s="17" t="s">
        <v>123</v>
      </c>
      <c r="F5" s="17" t="s">
        <v>93</v>
      </c>
      <c r="G5" s="32">
        <v>37113</v>
      </c>
      <c r="H5" s="17" t="s">
        <v>94</v>
      </c>
      <c r="I5" s="17" t="s">
        <v>95</v>
      </c>
      <c r="J5" s="23">
        <v>8</v>
      </c>
      <c r="K5" s="23">
        <v>53</v>
      </c>
      <c r="L5" s="23">
        <v>0</v>
      </c>
      <c r="M5" s="23">
        <v>46</v>
      </c>
      <c r="N5" s="23">
        <v>24</v>
      </c>
      <c r="O5" s="20">
        <f>SUM(K5:N5)</f>
        <v>123</v>
      </c>
      <c r="P5" s="35">
        <f>O5/200*100</f>
        <v>61.5</v>
      </c>
      <c r="Q5" s="21" t="s">
        <v>247</v>
      </c>
      <c r="R5" s="36" t="s">
        <v>249</v>
      </c>
    </row>
    <row r="6" spans="1:18" ht="30">
      <c r="A6" s="18">
        <v>2</v>
      </c>
      <c r="B6" s="18" t="s">
        <v>38</v>
      </c>
      <c r="C6" s="17" t="s">
        <v>216</v>
      </c>
      <c r="D6" s="17" t="s">
        <v>122</v>
      </c>
      <c r="E6" s="17" t="s">
        <v>217</v>
      </c>
      <c r="F6" s="17" t="s">
        <v>93</v>
      </c>
      <c r="G6" s="32">
        <v>37126</v>
      </c>
      <c r="H6" s="17" t="s">
        <v>94</v>
      </c>
      <c r="I6" s="17" t="s">
        <v>104</v>
      </c>
      <c r="J6" s="23">
        <v>8</v>
      </c>
      <c r="K6" s="23">
        <v>48</v>
      </c>
      <c r="L6" s="23">
        <v>5</v>
      </c>
      <c r="M6" s="23">
        <v>45</v>
      </c>
      <c r="N6" s="23">
        <v>24</v>
      </c>
      <c r="O6" s="20">
        <f>SUM(K6:N6)</f>
        <v>122</v>
      </c>
      <c r="P6" s="35">
        <f>O6/200*100</f>
        <v>61</v>
      </c>
      <c r="Q6" s="21" t="s">
        <v>248</v>
      </c>
      <c r="R6" s="36" t="s">
        <v>250</v>
      </c>
    </row>
    <row r="7" spans="1:18" ht="30">
      <c r="A7" s="18">
        <v>3</v>
      </c>
      <c r="B7" s="15" t="s">
        <v>37</v>
      </c>
      <c r="C7" s="24" t="s">
        <v>218</v>
      </c>
      <c r="D7" s="24" t="s">
        <v>219</v>
      </c>
      <c r="E7" s="24" t="s">
        <v>220</v>
      </c>
      <c r="F7" s="24" t="s">
        <v>93</v>
      </c>
      <c r="G7" s="31">
        <v>36855</v>
      </c>
      <c r="H7" s="24" t="s">
        <v>94</v>
      </c>
      <c r="I7" s="24" t="s">
        <v>124</v>
      </c>
      <c r="J7" s="34">
        <v>8</v>
      </c>
      <c r="K7" s="12">
        <v>38</v>
      </c>
      <c r="L7" s="12">
        <v>6</v>
      </c>
      <c r="M7" s="12">
        <v>46</v>
      </c>
      <c r="N7" s="12">
        <v>30</v>
      </c>
      <c r="O7" s="20">
        <f>SUM(K7:N7)</f>
        <v>120</v>
      </c>
      <c r="P7" s="35">
        <f aca="true" t="shared" si="0" ref="P7:P19">O7/200*100</f>
        <v>60</v>
      </c>
      <c r="Q7" s="21" t="s">
        <v>248</v>
      </c>
      <c r="R7" s="36" t="s">
        <v>251</v>
      </c>
    </row>
    <row r="8" spans="1:18" ht="30">
      <c r="A8" s="18">
        <v>4</v>
      </c>
      <c r="B8" s="15" t="s">
        <v>32</v>
      </c>
      <c r="C8" s="24" t="s">
        <v>229</v>
      </c>
      <c r="D8" s="24" t="s">
        <v>230</v>
      </c>
      <c r="E8" s="24" t="s">
        <v>110</v>
      </c>
      <c r="F8" s="24" t="s">
        <v>103</v>
      </c>
      <c r="G8" s="31">
        <v>37024</v>
      </c>
      <c r="H8" s="24" t="s">
        <v>94</v>
      </c>
      <c r="I8" s="17" t="s">
        <v>111</v>
      </c>
      <c r="J8" s="34">
        <v>8</v>
      </c>
      <c r="K8" s="12">
        <v>35</v>
      </c>
      <c r="L8" s="12">
        <v>0</v>
      </c>
      <c r="M8" s="12">
        <v>48</v>
      </c>
      <c r="N8" s="12">
        <v>30</v>
      </c>
      <c r="O8" s="20">
        <f>SUM(K8:N8)</f>
        <v>113</v>
      </c>
      <c r="P8" s="35">
        <f t="shared" si="0"/>
        <v>56.49999999999999</v>
      </c>
      <c r="Q8" s="21" t="s">
        <v>248</v>
      </c>
      <c r="R8" s="36" t="s">
        <v>252</v>
      </c>
    </row>
    <row r="9" spans="1:18" ht="30">
      <c r="A9" s="18">
        <v>5</v>
      </c>
      <c r="B9" s="18" t="s">
        <v>27</v>
      </c>
      <c r="C9" s="17" t="s">
        <v>231</v>
      </c>
      <c r="D9" s="17" t="s">
        <v>232</v>
      </c>
      <c r="E9" s="17" t="s">
        <v>233</v>
      </c>
      <c r="F9" s="17" t="s">
        <v>103</v>
      </c>
      <c r="G9" s="32">
        <v>37127</v>
      </c>
      <c r="H9" s="17" t="s">
        <v>94</v>
      </c>
      <c r="I9" s="24" t="s">
        <v>124</v>
      </c>
      <c r="J9" s="23">
        <v>8</v>
      </c>
      <c r="K9" s="23">
        <v>50</v>
      </c>
      <c r="L9" s="23">
        <v>6</v>
      </c>
      <c r="M9" s="23">
        <v>46</v>
      </c>
      <c r="N9" s="23">
        <v>10</v>
      </c>
      <c r="O9" s="20">
        <f aca="true" t="shared" si="1" ref="O9:O19">SUM(K9:N9)</f>
        <v>112</v>
      </c>
      <c r="P9" s="35">
        <f t="shared" si="0"/>
        <v>56.00000000000001</v>
      </c>
      <c r="Q9" s="21"/>
      <c r="R9" s="36" t="s">
        <v>251</v>
      </c>
    </row>
    <row r="10" spans="1:18" ht="30">
      <c r="A10" s="18">
        <v>6</v>
      </c>
      <c r="B10" s="18" t="s">
        <v>36</v>
      </c>
      <c r="C10" s="17" t="s">
        <v>221</v>
      </c>
      <c r="D10" s="17" t="s">
        <v>222</v>
      </c>
      <c r="E10" s="17" t="s">
        <v>127</v>
      </c>
      <c r="F10" s="17" t="s">
        <v>93</v>
      </c>
      <c r="G10" s="32">
        <v>37126</v>
      </c>
      <c r="H10" s="17" t="s">
        <v>94</v>
      </c>
      <c r="I10" s="17" t="s">
        <v>104</v>
      </c>
      <c r="J10" s="23">
        <v>8</v>
      </c>
      <c r="K10" s="23">
        <v>40</v>
      </c>
      <c r="L10" s="23">
        <v>7</v>
      </c>
      <c r="M10" s="23">
        <v>47</v>
      </c>
      <c r="N10" s="23">
        <v>14</v>
      </c>
      <c r="O10" s="20">
        <f>SUM(K10:N10)</f>
        <v>108</v>
      </c>
      <c r="P10" s="35">
        <f t="shared" si="0"/>
        <v>54</v>
      </c>
      <c r="Q10" s="21"/>
      <c r="R10" s="36" t="s">
        <v>250</v>
      </c>
    </row>
    <row r="11" spans="1:18" ht="15">
      <c r="A11" s="18">
        <v>7</v>
      </c>
      <c r="B11" s="18" t="s">
        <v>28</v>
      </c>
      <c r="C11" s="17" t="s">
        <v>242</v>
      </c>
      <c r="D11" s="17" t="s">
        <v>243</v>
      </c>
      <c r="E11" s="17" t="s">
        <v>92</v>
      </c>
      <c r="F11" s="17" t="s">
        <v>93</v>
      </c>
      <c r="G11" s="32">
        <v>37273</v>
      </c>
      <c r="H11" s="17" t="s">
        <v>94</v>
      </c>
      <c r="I11" s="17" t="s">
        <v>95</v>
      </c>
      <c r="J11" s="23">
        <v>8</v>
      </c>
      <c r="K11" s="23">
        <v>49</v>
      </c>
      <c r="L11" s="23">
        <v>0</v>
      </c>
      <c r="M11" s="23">
        <v>43</v>
      </c>
      <c r="N11" s="23">
        <v>12</v>
      </c>
      <c r="O11" s="20">
        <f t="shared" si="1"/>
        <v>104</v>
      </c>
      <c r="P11" s="35">
        <f t="shared" si="0"/>
        <v>52</v>
      </c>
      <c r="Q11" s="21"/>
      <c r="R11" s="36" t="s">
        <v>249</v>
      </c>
    </row>
    <row r="12" spans="1:18" ht="30">
      <c r="A12" s="18">
        <v>8</v>
      </c>
      <c r="B12" s="17" t="s">
        <v>31</v>
      </c>
      <c r="C12" s="24" t="s">
        <v>234</v>
      </c>
      <c r="D12" s="24" t="s">
        <v>235</v>
      </c>
      <c r="E12" s="24" t="s">
        <v>236</v>
      </c>
      <c r="F12" s="24" t="s">
        <v>103</v>
      </c>
      <c r="G12" s="31">
        <v>37160</v>
      </c>
      <c r="H12" s="24" t="s">
        <v>94</v>
      </c>
      <c r="I12" s="17" t="s">
        <v>99</v>
      </c>
      <c r="J12" s="34">
        <v>8</v>
      </c>
      <c r="K12" s="12">
        <v>34</v>
      </c>
      <c r="L12" s="12">
        <v>7</v>
      </c>
      <c r="M12" s="12">
        <v>50</v>
      </c>
      <c r="N12" s="12">
        <v>8</v>
      </c>
      <c r="O12" s="20">
        <f>SUM(K12:N12)</f>
        <v>99</v>
      </c>
      <c r="P12" s="35">
        <f t="shared" si="0"/>
        <v>49.5</v>
      </c>
      <c r="Q12" s="13"/>
      <c r="R12" s="36" t="s">
        <v>253</v>
      </c>
    </row>
    <row r="13" spans="1:18" ht="15">
      <c r="A13" s="18">
        <v>9</v>
      </c>
      <c r="B13" s="15" t="s">
        <v>43</v>
      </c>
      <c r="C13" s="24" t="s">
        <v>244</v>
      </c>
      <c r="D13" s="24" t="s">
        <v>134</v>
      </c>
      <c r="E13" s="24" t="s">
        <v>127</v>
      </c>
      <c r="F13" s="24" t="s">
        <v>93</v>
      </c>
      <c r="G13" s="31">
        <v>37015</v>
      </c>
      <c r="H13" s="24" t="s">
        <v>94</v>
      </c>
      <c r="I13" s="17" t="s">
        <v>95</v>
      </c>
      <c r="J13" s="34">
        <v>8</v>
      </c>
      <c r="K13" s="12">
        <v>29</v>
      </c>
      <c r="L13" s="12">
        <v>6</v>
      </c>
      <c r="M13" s="12">
        <v>44</v>
      </c>
      <c r="N13" s="12">
        <v>12</v>
      </c>
      <c r="O13" s="20">
        <f>SUM(K13:N13)</f>
        <v>91</v>
      </c>
      <c r="P13" s="35">
        <f t="shared" si="0"/>
        <v>45.5</v>
      </c>
      <c r="Q13" s="13"/>
      <c r="R13" s="36" t="s">
        <v>249</v>
      </c>
    </row>
    <row r="14" spans="1:18" ht="30">
      <c r="A14" s="18">
        <v>10</v>
      </c>
      <c r="B14" s="15" t="s">
        <v>34</v>
      </c>
      <c r="C14" s="24" t="s">
        <v>225</v>
      </c>
      <c r="D14" s="24" t="s">
        <v>226</v>
      </c>
      <c r="E14" s="24" t="s">
        <v>123</v>
      </c>
      <c r="F14" s="24" t="s">
        <v>93</v>
      </c>
      <c r="G14" s="31">
        <v>36670</v>
      </c>
      <c r="H14" s="24" t="s">
        <v>94</v>
      </c>
      <c r="I14" s="17" t="s">
        <v>104</v>
      </c>
      <c r="J14" s="34">
        <v>8</v>
      </c>
      <c r="K14" s="12">
        <v>26</v>
      </c>
      <c r="L14" s="12">
        <v>7</v>
      </c>
      <c r="M14" s="12">
        <v>48</v>
      </c>
      <c r="N14" s="12">
        <v>8</v>
      </c>
      <c r="O14" s="20">
        <f>SUM(K14:N14)</f>
        <v>89</v>
      </c>
      <c r="P14" s="35">
        <f t="shared" si="0"/>
        <v>44.5</v>
      </c>
      <c r="Q14" s="13"/>
      <c r="R14" s="36" t="s">
        <v>250</v>
      </c>
    </row>
    <row r="15" spans="1:18" ht="30">
      <c r="A15" s="18">
        <v>11</v>
      </c>
      <c r="B15" s="15" t="s">
        <v>39</v>
      </c>
      <c r="C15" s="24" t="s">
        <v>245</v>
      </c>
      <c r="D15" s="24" t="s">
        <v>246</v>
      </c>
      <c r="E15" s="24" t="s">
        <v>123</v>
      </c>
      <c r="F15" s="24" t="s">
        <v>93</v>
      </c>
      <c r="G15" s="31">
        <v>37248</v>
      </c>
      <c r="H15" s="24" t="s">
        <v>94</v>
      </c>
      <c r="I15" s="17" t="s">
        <v>99</v>
      </c>
      <c r="J15" s="34">
        <v>8</v>
      </c>
      <c r="K15" s="12">
        <v>39</v>
      </c>
      <c r="L15" s="12">
        <v>4</v>
      </c>
      <c r="M15" s="12">
        <v>8</v>
      </c>
      <c r="N15" s="12">
        <v>20</v>
      </c>
      <c r="O15" s="20">
        <f>SUM(K15:N15)</f>
        <v>71</v>
      </c>
      <c r="P15" s="35">
        <f t="shared" si="0"/>
        <v>35.5</v>
      </c>
      <c r="Q15" s="13"/>
      <c r="R15" s="36" t="s">
        <v>253</v>
      </c>
    </row>
    <row r="16" spans="1:18" ht="30">
      <c r="A16" s="18">
        <v>12</v>
      </c>
      <c r="B16" s="15" t="s">
        <v>30</v>
      </c>
      <c r="C16" s="24" t="s">
        <v>237</v>
      </c>
      <c r="D16" s="24" t="s">
        <v>134</v>
      </c>
      <c r="E16" s="24" t="s">
        <v>238</v>
      </c>
      <c r="F16" s="24" t="s">
        <v>93</v>
      </c>
      <c r="G16" s="31">
        <v>37075</v>
      </c>
      <c r="H16" s="24" t="s">
        <v>94</v>
      </c>
      <c r="I16" s="17" t="s">
        <v>99</v>
      </c>
      <c r="J16" s="34">
        <v>8</v>
      </c>
      <c r="K16" s="12">
        <v>35</v>
      </c>
      <c r="L16" s="12">
        <v>5</v>
      </c>
      <c r="M16" s="12">
        <v>8</v>
      </c>
      <c r="N16" s="12">
        <v>6</v>
      </c>
      <c r="O16" s="20">
        <f>SUM(K16:N16)</f>
        <v>54</v>
      </c>
      <c r="P16" s="35">
        <f t="shared" si="0"/>
        <v>27</v>
      </c>
      <c r="Q16" s="13"/>
      <c r="R16" s="36" t="s">
        <v>253</v>
      </c>
    </row>
    <row r="17" spans="1:18" ht="30">
      <c r="A17" s="18">
        <v>13</v>
      </c>
      <c r="B17" s="18" t="s">
        <v>33</v>
      </c>
      <c r="C17" s="17" t="s">
        <v>227</v>
      </c>
      <c r="D17" s="17" t="s">
        <v>228</v>
      </c>
      <c r="E17" s="17" t="s">
        <v>179</v>
      </c>
      <c r="F17" s="17" t="s">
        <v>103</v>
      </c>
      <c r="G17" s="32">
        <v>36927</v>
      </c>
      <c r="H17" s="17" t="s">
        <v>94</v>
      </c>
      <c r="I17" s="17" t="s">
        <v>111</v>
      </c>
      <c r="J17" s="23">
        <v>8</v>
      </c>
      <c r="K17" s="23">
        <v>43</v>
      </c>
      <c r="L17" s="23">
        <v>0</v>
      </c>
      <c r="M17" s="23">
        <v>0</v>
      </c>
      <c r="N17" s="23">
        <v>0</v>
      </c>
      <c r="O17" s="20">
        <f t="shared" si="1"/>
        <v>43</v>
      </c>
      <c r="P17" s="35">
        <f t="shared" si="0"/>
        <v>21.5</v>
      </c>
      <c r="Q17" s="21"/>
      <c r="R17" s="36" t="s">
        <v>252</v>
      </c>
    </row>
    <row r="18" spans="1:18" ht="30">
      <c r="A18" s="18">
        <v>14</v>
      </c>
      <c r="B18" s="15" t="s">
        <v>35</v>
      </c>
      <c r="C18" s="24" t="s">
        <v>223</v>
      </c>
      <c r="D18" s="24" t="s">
        <v>142</v>
      </c>
      <c r="E18" s="24" t="s">
        <v>224</v>
      </c>
      <c r="F18" s="24" t="s">
        <v>93</v>
      </c>
      <c r="G18" s="31">
        <v>37072</v>
      </c>
      <c r="H18" s="24" t="s">
        <v>94</v>
      </c>
      <c r="I18" s="24" t="s">
        <v>124</v>
      </c>
      <c r="J18" s="34">
        <v>8</v>
      </c>
      <c r="K18" s="12">
        <v>29</v>
      </c>
      <c r="L18" s="12">
        <v>0</v>
      </c>
      <c r="M18" s="12">
        <v>0</v>
      </c>
      <c r="N18" s="12">
        <v>0</v>
      </c>
      <c r="O18" s="20">
        <f t="shared" si="1"/>
        <v>29</v>
      </c>
      <c r="P18" s="35">
        <f t="shared" si="0"/>
        <v>14.499999999999998</v>
      </c>
      <c r="Q18" s="13"/>
      <c r="R18" s="36" t="s">
        <v>251</v>
      </c>
    </row>
    <row r="19" spans="1:18" ht="30">
      <c r="A19" s="18">
        <v>15</v>
      </c>
      <c r="B19" s="15" t="s">
        <v>29</v>
      </c>
      <c r="C19" s="24" t="s">
        <v>239</v>
      </c>
      <c r="D19" s="24" t="s">
        <v>240</v>
      </c>
      <c r="E19" s="24" t="s">
        <v>185</v>
      </c>
      <c r="F19" s="24" t="s">
        <v>93</v>
      </c>
      <c r="G19" s="31">
        <v>36881</v>
      </c>
      <c r="H19" s="24" t="s">
        <v>94</v>
      </c>
      <c r="I19" s="17" t="s">
        <v>111</v>
      </c>
      <c r="J19" s="34">
        <v>8</v>
      </c>
      <c r="K19" s="12">
        <v>25</v>
      </c>
      <c r="L19" s="12">
        <v>0</v>
      </c>
      <c r="M19" s="12">
        <v>0</v>
      </c>
      <c r="N19" s="12">
        <v>0</v>
      </c>
      <c r="O19" s="20">
        <f t="shared" si="1"/>
        <v>25</v>
      </c>
      <c r="P19" s="35">
        <f t="shared" si="0"/>
        <v>12.5</v>
      </c>
      <c r="Q19" s="13"/>
      <c r="R19" s="36" t="s">
        <v>252</v>
      </c>
    </row>
    <row r="20" spans="1:18" ht="15">
      <c r="A20" s="50" t="s">
        <v>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25"/>
      <c r="M20" s="25"/>
      <c r="N20" s="25"/>
      <c r="O20" s="30">
        <f>SUM(O5:O19)/15</f>
        <v>86.86666666666666</v>
      </c>
      <c r="P20" s="30">
        <f>SUM(P5:P19)/15</f>
        <v>43.43333333333333</v>
      </c>
      <c r="Q20" s="14"/>
      <c r="R20" s="36"/>
    </row>
    <row r="21" spans="1:18" ht="37.5" customHeight="1">
      <c r="A21" s="46" t="s">
        <v>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26"/>
      <c r="M21" s="26"/>
      <c r="N21" s="26"/>
      <c r="O21" s="7"/>
      <c r="P21" s="7"/>
      <c r="Q21" s="7"/>
      <c r="R21" s="6"/>
    </row>
    <row r="22" spans="1:18" ht="22.5" customHeight="1">
      <c r="A22" s="38" t="s">
        <v>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7"/>
      <c r="M22" s="27"/>
      <c r="N22" s="27"/>
      <c r="O22" s="7"/>
      <c r="P22" s="9"/>
      <c r="Q22" s="9"/>
      <c r="R22" s="6"/>
    </row>
    <row r="23" spans="1:18" ht="15">
      <c r="A23" s="38" t="s">
        <v>259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7"/>
      <c r="M23" s="27"/>
      <c r="N23" s="27"/>
      <c r="O23" s="9"/>
      <c r="P23" s="9"/>
      <c r="Q23" s="9"/>
      <c r="R23" s="6"/>
    </row>
    <row r="24" spans="1:18" ht="28.5" customHeight="1">
      <c r="A24" s="38" t="s">
        <v>255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27"/>
      <c r="M24" s="27"/>
      <c r="N24" s="27"/>
      <c r="O24" s="9"/>
      <c r="P24" s="9"/>
      <c r="Q24" s="9"/>
      <c r="R24" s="6"/>
    </row>
    <row r="25" spans="1:18" ht="26.25" customHeight="1">
      <c r="A25" s="38" t="s">
        <v>256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27"/>
      <c r="M25" s="27"/>
      <c r="N25" s="27"/>
      <c r="O25" s="9"/>
      <c r="P25" s="9"/>
      <c r="Q25" s="9"/>
      <c r="R25" s="6"/>
    </row>
    <row r="26" spans="1:18" ht="32.25" customHeight="1">
      <c r="A26" s="38" t="s">
        <v>257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27"/>
      <c r="M26" s="27"/>
      <c r="N26" s="27"/>
      <c r="O26" s="9"/>
      <c r="P26" s="9"/>
      <c r="Q26" s="9"/>
      <c r="R26" s="6"/>
    </row>
    <row r="27" spans="1:18" ht="32.25" customHeight="1">
      <c r="A27" s="38" t="s">
        <v>258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27"/>
      <c r="M27" s="27"/>
      <c r="N27" s="27"/>
      <c r="O27" s="9"/>
      <c r="P27" s="9"/>
      <c r="Q27" s="9"/>
      <c r="R27" s="6"/>
    </row>
    <row r="28" spans="1:18" ht="31.5" customHeight="1">
      <c r="A28" s="45" t="s">
        <v>16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8"/>
      <c r="M28" s="8"/>
      <c r="N28" s="8"/>
      <c r="O28" s="9"/>
      <c r="P28" s="9"/>
      <c r="Q28" s="9"/>
      <c r="R28" s="6"/>
    </row>
    <row r="29" spans="1:18" ht="15">
      <c r="A29" s="45" t="s">
        <v>17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8"/>
      <c r="M29" s="8"/>
      <c r="N29" s="8"/>
      <c r="O29" s="9"/>
      <c r="P29" s="9"/>
      <c r="Q29" s="9"/>
      <c r="R29" s="6"/>
    </row>
    <row r="30" spans="1:18" ht="15">
      <c r="A30" s="45" t="s">
        <v>18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8"/>
      <c r="M30" s="8"/>
      <c r="N30" s="8"/>
      <c r="O30" s="9"/>
      <c r="P30" s="9"/>
      <c r="Q30" s="9"/>
      <c r="R30" s="6"/>
    </row>
    <row r="31" spans="1:18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9"/>
      <c r="P31" s="9"/>
      <c r="Q31" s="9"/>
      <c r="R31" s="6"/>
    </row>
    <row r="32" spans="1:18" ht="16.5" customHeight="1">
      <c r="A32" s="45" t="s">
        <v>15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8"/>
      <c r="M32" s="8"/>
      <c r="N32" s="8"/>
      <c r="O32" s="9"/>
      <c r="P32" s="9"/>
      <c r="Q32" s="9"/>
      <c r="R32" s="6"/>
    </row>
    <row r="33" spans="1:18" ht="23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6"/>
    </row>
    <row r="34" spans="1:18" ht="33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6"/>
    </row>
    <row r="35" spans="1:18" ht="32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6"/>
    </row>
    <row r="36" spans="1:18" ht="32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6"/>
    </row>
    <row r="37" spans="1:18" ht="33" customHeight="1">
      <c r="A37" s="7"/>
      <c r="B37" s="7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9"/>
      <c r="P37" s="9"/>
      <c r="Q37" s="9"/>
      <c r="R37" s="6"/>
    </row>
    <row r="38" spans="1:18" ht="35.25" customHeight="1">
      <c r="A38" s="7"/>
      <c r="B38" s="7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9"/>
      <c r="P38" s="9"/>
      <c r="Q38" s="9"/>
      <c r="R38" s="6"/>
    </row>
    <row r="39" spans="1:18" ht="35.25" customHeight="1">
      <c r="A39" s="7"/>
      <c r="B39" s="7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9"/>
      <c r="P39" s="9"/>
      <c r="Q39" s="9"/>
      <c r="R39" s="6"/>
    </row>
    <row r="40" spans="1:18" ht="35.25" customHeight="1">
      <c r="A40" s="7"/>
      <c r="B40" s="7"/>
      <c r="C40" s="8"/>
      <c r="D40" s="8"/>
      <c r="E40" s="8"/>
      <c r="F40" s="8"/>
      <c r="G40" s="8"/>
      <c r="H40" s="8"/>
      <c r="I40" s="7"/>
      <c r="J40" s="7"/>
      <c r="K40" s="7"/>
      <c r="L40" s="7"/>
      <c r="M40" s="7"/>
      <c r="N40" s="7"/>
      <c r="O40" s="9"/>
      <c r="P40" s="9"/>
      <c r="Q40" s="9"/>
      <c r="R40" s="6"/>
    </row>
    <row r="41" spans="1:18" ht="35.25" customHeight="1">
      <c r="A41" s="7"/>
      <c r="B41" s="7"/>
      <c r="C41" s="8"/>
      <c r="D41" s="8"/>
      <c r="E41" s="8"/>
      <c r="F41" s="8"/>
      <c r="G41" s="8"/>
      <c r="H41" s="8"/>
      <c r="I41" s="7"/>
      <c r="J41" s="7"/>
      <c r="K41" s="7"/>
      <c r="L41" s="7"/>
      <c r="M41" s="7"/>
      <c r="N41" s="7"/>
      <c r="O41" s="9"/>
      <c r="P41" s="9"/>
      <c r="Q41" s="9"/>
      <c r="R41" s="6"/>
    </row>
    <row r="42" spans="1:18" ht="22.5" customHeight="1">
      <c r="A42" s="7"/>
      <c r="B42" s="7"/>
      <c r="C42" s="8"/>
      <c r="D42" s="8"/>
      <c r="E42" s="8"/>
      <c r="F42" s="8"/>
      <c r="G42" s="8"/>
      <c r="H42" s="8"/>
      <c r="I42" s="7"/>
      <c r="J42" s="7"/>
      <c r="K42" s="7"/>
      <c r="L42" s="7"/>
      <c r="M42" s="7"/>
      <c r="N42" s="7"/>
      <c r="O42" s="9"/>
      <c r="P42" s="9"/>
      <c r="Q42" s="9"/>
      <c r="R42" s="6"/>
    </row>
    <row r="43" spans="1:18" ht="29.25" customHeight="1">
      <c r="A43" s="7"/>
      <c r="B43" s="7"/>
      <c r="C43" s="8"/>
      <c r="D43" s="8"/>
      <c r="E43" s="8"/>
      <c r="F43" s="8"/>
      <c r="G43" s="8"/>
      <c r="H43" s="8"/>
      <c r="I43" s="7"/>
      <c r="J43" s="7"/>
      <c r="K43" s="7"/>
      <c r="L43" s="7"/>
      <c r="M43" s="7"/>
      <c r="N43" s="7"/>
      <c r="O43" s="9"/>
      <c r="P43" s="9"/>
      <c r="Q43" s="9"/>
      <c r="R43" s="6"/>
    </row>
    <row r="44" spans="1:18" ht="29.25" customHeight="1">
      <c r="A44" s="7"/>
      <c r="B44" s="7"/>
      <c r="C44" s="8"/>
      <c r="D44" s="8"/>
      <c r="E44" s="8"/>
      <c r="F44" s="8"/>
      <c r="G44" s="8"/>
      <c r="H44" s="8"/>
      <c r="I44" s="7"/>
      <c r="J44" s="7"/>
      <c r="K44" s="7"/>
      <c r="L44" s="7"/>
      <c r="M44" s="7"/>
      <c r="N44" s="7"/>
      <c r="O44" s="9"/>
      <c r="P44" s="9"/>
      <c r="Q44" s="9"/>
      <c r="R44" s="6"/>
    </row>
    <row r="45" spans="1:18" ht="29.25" customHeight="1">
      <c r="A45" s="7"/>
      <c r="B45" s="7"/>
      <c r="C45" s="8"/>
      <c r="D45" s="8"/>
      <c r="E45" s="8"/>
      <c r="F45" s="8"/>
      <c r="G45" s="8"/>
      <c r="H45" s="8"/>
      <c r="I45" s="7"/>
      <c r="J45" s="7"/>
      <c r="K45" s="7"/>
      <c r="L45" s="7"/>
      <c r="M45" s="7"/>
      <c r="N45" s="7"/>
      <c r="O45" s="7"/>
      <c r="P45" s="7"/>
      <c r="Q45" s="7"/>
      <c r="R45" s="6"/>
    </row>
    <row r="46" spans="1:18" ht="21" customHeight="1">
      <c r="A46" s="7"/>
      <c r="B46" s="7"/>
      <c r="C46" s="8"/>
      <c r="D46" s="8"/>
      <c r="E46" s="8"/>
      <c r="F46" s="8"/>
      <c r="G46" s="8"/>
      <c r="H46" s="8"/>
      <c r="I46" s="7"/>
      <c r="J46" s="7"/>
      <c r="K46" s="7"/>
      <c r="L46" s="7"/>
      <c r="M46" s="7"/>
      <c r="N46" s="7"/>
      <c r="O46" s="7"/>
      <c r="P46" s="7"/>
      <c r="Q46" s="7"/>
      <c r="R46" s="6"/>
    </row>
    <row r="47" spans="1:18" ht="15" customHeight="1">
      <c r="A47" s="4"/>
      <c r="B47" s="4"/>
      <c r="C47" s="5"/>
      <c r="D47" s="5"/>
      <c r="E47" s="5"/>
      <c r="F47" s="5"/>
      <c r="G47" s="5"/>
      <c r="H47" s="5"/>
      <c r="I47" s="4"/>
      <c r="J47" s="4"/>
      <c r="K47" s="4"/>
      <c r="L47" s="4"/>
      <c r="M47" s="4"/>
      <c r="N47" s="4"/>
      <c r="O47" s="4"/>
      <c r="R47" s="6"/>
    </row>
    <row r="48" ht="15" customHeight="1">
      <c r="R48" s="6"/>
    </row>
    <row r="49" ht="15">
      <c r="R49" s="6"/>
    </row>
    <row r="50" ht="15">
      <c r="R50" s="6"/>
    </row>
    <row r="51" ht="15">
      <c r="R51" s="6"/>
    </row>
    <row r="52" ht="15" customHeight="1">
      <c r="R52" s="6"/>
    </row>
    <row r="53" ht="15" customHeight="1">
      <c r="R53" s="6"/>
    </row>
    <row r="54" ht="15">
      <c r="R54" s="6"/>
    </row>
    <row r="55" ht="15">
      <c r="R55" s="6"/>
    </row>
    <row r="56" ht="15">
      <c r="R56" s="6"/>
    </row>
    <row r="57" ht="15">
      <c r="R57" s="6"/>
    </row>
    <row r="58" ht="15">
      <c r="R58" s="6"/>
    </row>
    <row r="59" ht="15">
      <c r="R59" s="6"/>
    </row>
    <row r="60" ht="15">
      <c r="R60" s="6"/>
    </row>
    <row r="61" ht="15">
      <c r="R61" s="6"/>
    </row>
  </sheetData>
  <sheetProtection/>
  <mergeCells count="28">
    <mergeCell ref="I3:I4"/>
    <mergeCell ref="A20:K20"/>
    <mergeCell ref="A28:K28"/>
    <mergeCell ref="A3:A4"/>
    <mergeCell ref="B3:B4"/>
    <mergeCell ref="C3:C4"/>
    <mergeCell ref="D3:D4"/>
    <mergeCell ref="E3:E4"/>
    <mergeCell ref="F3:F4"/>
    <mergeCell ref="G3:G4"/>
    <mergeCell ref="H3:H4"/>
    <mergeCell ref="A32:K32"/>
    <mergeCell ref="A21:K21"/>
    <mergeCell ref="A22:K22"/>
    <mergeCell ref="A23:K23"/>
    <mergeCell ref="A24:K24"/>
    <mergeCell ref="A25:K25"/>
    <mergeCell ref="A26:K26"/>
    <mergeCell ref="A27:K27"/>
    <mergeCell ref="R3:R4"/>
    <mergeCell ref="L3:N3"/>
    <mergeCell ref="A1:R2"/>
    <mergeCell ref="A29:K29"/>
    <mergeCell ref="A30:K30"/>
    <mergeCell ref="J3:J4"/>
    <mergeCell ref="O3:O4"/>
    <mergeCell ref="P3:P4"/>
    <mergeCell ref="Q3:Q4"/>
  </mergeCells>
  <printOptions/>
  <pageMargins left="0.7" right="0.7" top="0.75" bottom="0.75" header="0.3" footer="0.3"/>
  <pageSetup fitToHeight="0" fitToWidth="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zoomScale="80" zoomScaleNormal="80" zoomScalePageLayoutView="0" workbookViewId="0" topLeftCell="A1">
      <selection activeCell="U16" sqref="U16"/>
    </sheetView>
  </sheetViews>
  <sheetFormatPr defaultColWidth="9.140625" defaultRowHeight="15"/>
  <cols>
    <col min="1" max="1" width="3.8515625" style="2" customWidth="1"/>
    <col min="2" max="2" width="11.28125" style="2" customWidth="1"/>
    <col min="3" max="3" width="15.140625" style="3" customWidth="1"/>
    <col min="4" max="4" width="14.8515625" style="3" customWidth="1"/>
    <col min="5" max="5" width="15.8515625" style="3" customWidth="1"/>
    <col min="6" max="6" width="4.8515625" style="3" bestFit="1" customWidth="1"/>
    <col min="7" max="7" width="13.7109375" style="3" customWidth="1"/>
    <col min="8" max="8" width="11.8515625" style="3" customWidth="1"/>
    <col min="9" max="9" width="28.00390625" style="2" customWidth="1"/>
    <col min="10" max="10" width="8.421875" style="2" customWidth="1"/>
    <col min="11" max="11" width="13.8515625" style="2" customWidth="1"/>
    <col min="12" max="12" width="6.00390625" style="2" customWidth="1"/>
    <col min="13" max="13" width="6.140625" style="2" customWidth="1"/>
    <col min="14" max="14" width="6.00390625" style="2" customWidth="1"/>
    <col min="15" max="15" width="9.00390625" style="2" customWidth="1"/>
    <col min="16" max="16" width="11.28125" style="2" customWidth="1"/>
    <col min="17" max="17" width="12.7109375" style="2" customWidth="1"/>
    <col min="18" max="18" width="20.8515625" style="0" customWidth="1"/>
  </cols>
  <sheetData>
    <row r="1" spans="1:18" ht="15" customHeight="1">
      <c r="A1" s="41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1" customFormat="1" ht="60" customHeight="1">
      <c r="A3" s="40" t="s">
        <v>0</v>
      </c>
      <c r="B3" s="40" t="s">
        <v>1</v>
      </c>
      <c r="C3" s="40" t="s">
        <v>11</v>
      </c>
      <c r="D3" s="52" t="s">
        <v>12</v>
      </c>
      <c r="E3" s="52" t="s">
        <v>13</v>
      </c>
      <c r="F3" s="52" t="s">
        <v>19</v>
      </c>
      <c r="G3" s="52" t="s">
        <v>14</v>
      </c>
      <c r="H3" s="47" t="s">
        <v>20</v>
      </c>
      <c r="I3" s="40" t="s">
        <v>2</v>
      </c>
      <c r="J3" s="40" t="s">
        <v>3</v>
      </c>
      <c r="K3" s="22" t="s">
        <v>10</v>
      </c>
      <c r="L3" s="40" t="s">
        <v>9</v>
      </c>
      <c r="M3" s="40"/>
      <c r="N3" s="40"/>
      <c r="O3" s="47" t="s">
        <v>21</v>
      </c>
      <c r="P3" s="40" t="s">
        <v>4</v>
      </c>
      <c r="Q3" s="47" t="s">
        <v>22</v>
      </c>
      <c r="R3" s="39" t="s">
        <v>25</v>
      </c>
    </row>
    <row r="4" spans="1:18" ht="15.75">
      <c r="A4" s="40"/>
      <c r="B4" s="40"/>
      <c r="C4" s="40"/>
      <c r="D4" s="53"/>
      <c r="E4" s="53"/>
      <c r="F4" s="53"/>
      <c r="G4" s="53"/>
      <c r="H4" s="48"/>
      <c r="I4" s="40"/>
      <c r="J4" s="40"/>
      <c r="K4" s="11">
        <v>1</v>
      </c>
      <c r="L4" s="11">
        <v>1</v>
      </c>
      <c r="M4" s="11">
        <v>2</v>
      </c>
      <c r="N4" s="11">
        <v>3</v>
      </c>
      <c r="O4" s="48"/>
      <c r="P4" s="40"/>
      <c r="Q4" s="49"/>
      <c r="R4" s="39"/>
    </row>
    <row r="5" spans="1:18" ht="21" customHeight="1">
      <c r="A5" s="18">
        <v>1</v>
      </c>
      <c r="B5" s="18" t="s">
        <v>45</v>
      </c>
      <c r="C5" s="17" t="s">
        <v>90</v>
      </c>
      <c r="D5" s="17" t="s">
        <v>134</v>
      </c>
      <c r="E5" s="17" t="s">
        <v>92</v>
      </c>
      <c r="F5" s="17" t="s">
        <v>93</v>
      </c>
      <c r="G5" s="32">
        <v>36589</v>
      </c>
      <c r="H5" s="17" t="s">
        <v>94</v>
      </c>
      <c r="I5" s="24" t="s">
        <v>95</v>
      </c>
      <c r="J5" s="23">
        <v>9</v>
      </c>
      <c r="K5" s="23">
        <v>34</v>
      </c>
      <c r="L5" s="19">
        <v>0</v>
      </c>
      <c r="M5" s="19">
        <v>47</v>
      </c>
      <c r="N5" s="19">
        <v>28</v>
      </c>
      <c r="O5" s="20">
        <f aca="true" t="shared" si="0" ref="O5:O21">SUM(K5:N5)</f>
        <v>109</v>
      </c>
      <c r="P5" s="35">
        <f>O5/200*100</f>
        <v>54.50000000000001</v>
      </c>
      <c r="Q5" s="21" t="s">
        <v>247</v>
      </c>
      <c r="R5" s="36" t="s">
        <v>249</v>
      </c>
    </row>
    <row r="6" spans="1:18" ht="22.5" customHeight="1">
      <c r="A6" s="18">
        <v>2</v>
      </c>
      <c r="B6" s="18" t="s">
        <v>46</v>
      </c>
      <c r="C6" s="17" t="s">
        <v>214</v>
      </c>
      <c r="D6" s="17" t="s">
        <v>215</v>
      </c>
      <c r="E6" s="17" t="s">
        <v>92</v>
      </c>
      <c r="F6" s="17" t="s">
        <v>93</v>
      </c>
      <c r="G6" s="32">
        <v>36858</v>
      </c>
      <c r="H6" s="17" t="s">
        <v>94</v>
      </c>
      <c r="I6" s="24" t="s">
        <v>95</v>
      </c>
      <c r="J6" s="23">
        <v>9</v>
      </c>
      <c r="K6" s="23">
        <v>31</v>
      </c>
      <c r="L6" s="19">
        <v>0</v>
      </c>
      <c r="M6" s="19">
        <v>45</v>
      </c>
      <c r="N6" s="19">
        <v>26</v>
      </c>
      <c r="O6" s="20">
        <f t="shared" si="0"/>
        <v>102</v>
      </c>
      <c r="P6" s="35">
        <f>O6/200*100</f>
        <v>51</v>
      </c>
      <c r="Q6" s="21" t="s">
        <v>248</v>
      </c>
      <c r="R6" s="36" t="s">
        <v>249</v>
      </c>
    </row>
    <row r="7" spans="1:18" ht="30">
      <c r="A7" s="18">
        <v>3</v>
      </c>
      <c r="B7" s="17" t="s">
        <v>54</v>
      </c>
      <c r="C7" s="24" t="s">
        <v>192</v>
      </c>
      <c r="D7" s="24" t="s">
        <v>193</v>
      </c>
      <c r="E7" s="24" t="s">
        <v>194</v>
      </c>
      <c r="F7" s="24" t="s">
        <v>93</v>
      </c>
      <c r="G7" s="31">
        <v>36637</v>
      </c>
      <c r="H7" s="24" t="s">
        <v>94</v>
      </c>
      <c r="I7" s="24" t="s">
        <v>144</v>
      </c>
      <c r="J7" s="34">
        <v>9</v>
      </c>
      <c r="K7" s="12">
        <v>23</v>
      </c>
      <c r="L7" s="13">
        <v>1</v>
      </c>
      <c r="M7" s="13">
        <v>48</v>
      </c>
      <c r="N7" s="13">
        <v>29</v>
      </c>
      <c r="O7" s="20">
        <f t="shared" si="0"/>
        <v>101</v>
      </c>
      <c r="P7" s="35">
        <f aca="true" t="shared" si="1" ref="P7:P21">O7/200*100</f>
        <v>50.5</v>
      </c>
      <c r="Q7" s="37" t="s">
        <v>248</v>
      </c>
      <c r="R7" s="36" t="s">
        <v>254</v>
      </c>
    </row>
    <row r="8" spans="1:18" ht="30">
      <c r="A8" s="18">
        <v>4</v>
      </c>
      <c r="B8" s="18" t="s">
        <v>49</v>
      </c>
      <c r="C8" s="17" t="s">
        <v>196</v>
      </c>
      <c r="D8" s="17" t="s">
        <v>197</v>
      </c>
      <c r="E8" s="17" t="s">
        <v>176</v>
      </c>
      <c r="F8" s="17" t="s">
        <v>103</v>
      </c>
      <c r="G8" s="32">
        <v>36965</v>
      </c>
      <c r="H8" s="17" t="s">
        <v>94</v>
      </c>
      <c r="I8" s="17" t="s">
        <v>124</v>
      </c>
      <c r="J8" s="23">
        <v>9</v>
      </c>
      <c r="K8" s="23">
        <v>29</v>
      </c>
      <c r="L8" s="19">
        <v>0</v>
      </c>
      <c r="M8" s="19">
        <v>46</v>
      </c>
      <c r="N8" s="19">
        <v>23</v>
      </c>
      <c r="O8" s="20">
        <f t="shared" si="0"/>
        <v>98</v>
      </c>
      <c r="P8" s="35">
        <f t="shared" si="1"/>
        <v>49</v>
      </c>
      <c r="Q8" s="21"/>
      <c r="R8" s="36" t="s">
        <v>251</v>
      </c>
    </row>
    <row r="9" spans="1:18" ht="30">
      <c r="A9" s="18">
        <v>5</v>
      </c>
      <c r="B9" s="15" t="s">
        <v>51</v>
      </c>
      <c r="C9" s="24" t="s">
        <v>202</v>
      </c>
      <c r="D9" s="24" t="s">
        <v>152</v>
      </c>
      <c r="E9" s="24" t="s">
        <v>132</v>
      </c>
      <c r="F9" s="24" t="s">
        <v>93</v>
      </c>
      <c r="G9" s="31">
        <v>36806</v>
      </c>
      <c r="H9" s="24" t="s">
        <v>94</v>
      </c>
      <c r="I9" s="24" t="s">
        <v>111</v>
      </c>
      <c r="J9" s="34">
        <v>9</v>
      </c>
      <c r="K9" s="12">
        <v>25</v>
      </c>
      <c r="L9" s="13">
        <v>14</v>
      </c>
      <c r="M9" s="13">
        <v>44</v>
      </c>
      <c r="N9" s="13">
        <v>15</v>
      </c>
      <c r="O9" s="20">
        <f t="shared" si="0"/>
        <v>98</v>
      </c>
      <c r="P9" s="35">
        <f t="shared" si="1"/>
        <v>49</v>
      </c>
      <c r="Q9" s="13"/>
      <c r="R9" s="36" t="s">
        <v>252</v>
      </c>
    </row>
    <row r="10" spans="1:18" ht="30">
      <c r="A10" s="18">
        <v>6</v>
      </c>
      <c r="B10" s="18" t="s">
        <v>48</v>
      </c>
      <c r="C10" s="17" t="s">
        <v>195</v>
      </c>
      <c r="D10" s="17" t="s">
        <v>122</v>
      </c>
      <c r="E10" s="17" t="s">
        <v>107</v>
      </c>
      <c r="F10" s="17" t="s">
        <v>93</v>
      </c>
      <c r="G10" s="32">
        <v>36774</v>
      </c>
      <c r="H10" s="17" t="s">
        <v>94</v>
      </c>
      <c r="I10" s="24" t="s">
        <v>144</v>
      </c>
      <c r="J10" s="23">
        <v>9</v>
      </c>
      <c r="K10" s="23">
        <v>30</v>
      </c>
      <c r="L10" s="19">
        <v>0</v>
      </c>
      <c r="M10" s="19">
        <v>45</v>
      </c>
      <c r="N10" s="19">
        <v>22</v>
      </c>
      <c r="O10" s="20">
        <f t="shared" si="0"/>
        <v>97</v>
      </c>
      <c r="P10" s="35">
        <f t="shared" si="1"/>
        <v>48.5</v>
      </c>
      <c r="Q10" s="21"/>
      <c r="R10" s="36" t="s">
        <v>254</v>
      </c>
    </row>
    <row r="11" spans="1:18" ht="15">
      <c r="A11" s="18">
        <v>7</v>
      </c>
      <c r="B11" s="15" t="s">
        <v>50</v>
      </c>
      <c r="C11" s="24" t="s">
        <v>212</v>
      </c>
      <c r="D11" s="24" t="s">
        <v>118</v>
      </c>
      <c r="E11" s="24" t="s">
        <v>213</v>
      </c>
      <c r="F11" s="24" t="s">
        <v>93</v>
      </c>
      <c r="G11" s="31">
        <v>36994</v>
      </c>
      <c r="H11" s="24" t="s">
        <v>94</v>
      </c>
      <c r="I11" s="24" t="s">
        <v>95</v>
      </c>
      <c r="J11" s="34">
        <v>9</v>
      </c>
      <c r="K11" s="12">
        <v>25</v>
      </c>
      <c r="L11" s="12">
        <v>0</v>
      </c>
      <c r="M11" s="12">
        <v>44</v>
      </c>
      <c r="N11" s="12">
        <v>26</v>
      </c>
      <c r="O11" s="20">
        <f t="shared" si="0"/>
        <v>95</v>
      </c>
      <c r="P11" s="35">
        <f t="shared" si="1"/>
        <v>47.5</v>
      </c>
      <c r="Q11" s="13"/>
      <c r="R11" s="36" t="s">
        <v>249</v>
      </c>
    </row>
    <row r="12" spans="1:18" ht="30">
      <c r="A12" s="18">
        <v>8</v>
      </c>
      <c r="B12" s="15" t="s">
        <v>58</v>
      </c>
      <c r="C12" s="24" t="s">
        <v>209</v>
      </c>
      <c r="D12" s="24" t="s">
        <v>210</v>
      </c>
      <c r="E12" s="24" t="s">
        <v>211</v>
      </c>
      <c r="F12" s="24" t="s">
        <v>93</v>
      </c>
      <c r="G12" s="31">
        <v>36500</v>
      </c>
      <c r="H12" s="24" t="s">
        <v>94</v>
      </c>
      <c r="I12" s="24" t="s">
        <v>99</v>
      </c>
      <c r="J12" s="34">
        <v>9</v>
      </c>
      <c r="K12" s="12">
        <v>22</v>
      </c>
      <c r="L12" s="13">
        <v>2</v>
      </c>
      <c r="M12" s="13">
        <v>50</v>
      </c>
      <c r="N12" s="13">
        <v>20</v>
      </c>
      <c r="O12" s="20">
        <f t="shared" si="0"/>
        <v>94</v>
      </c>
      <c r="P12" s="35">
        <f t="shared" si="1"/>
        <v>47</v>
      </c>
      <c r="Q12" s="13"/>
      <c r="R12" s="36" t="s">
        <v>253</v>
      </c>
    </row>
    <row r="13" spans="1:18" ht="30">
      <c r="A13" s="18">
        <v>9</v>
      </c>
      <c r="B13" s="15" t="s">
        <v>40</v>
      </c>
      <c r="C13" s="24" t="s">
        <v>189</v>
      </c>
      <c r="D13" s="24" t="s">
        <v>190</v>
      </c>
      <c r="E13" s="24" t="s">
        <v>191</v>
      </c>
      <c r="F13" s="24" t="s">
        <v>93</v>
      </c>
      <c r="G13" s="31">
        <v>36732</v>
      </c>
      <c r="H13" s="24" t="s">
        <v>94</v>
      </c>
      <c r="I13" s="24" t="s">
        <v>144</v>
      </c>
      <c r="J13" s="34">
        <v>9</v>
      </c>
      <c r="K13" s="12">
        <v>21</v>
      </c>
      <c r="L13" s="13">
        <v>0</v>
      </c>
      <c r="M13" s="13">
        <v>48</v>
      </c>
      <c r="N13" s="13">
        <v>22</v>
      </c>
      <c r="O13" s="20">
        <f t="shared" si="0"/>
        <v>91</v>
      </c>
      <c r="P13" s="35">
        <f t="shared" si="1"/>
        <v>45.5</v>
      </c>
      <c r="Q13" s="13"/>
      <c r="R13" s="36" t="s">
        <v>254</v>
      </c>
    </row>
    <row r="14" spans="1:18" ht="30">
      <c r="A14" s="18">
        <v>10</v>
      </c>
      <c r="B14" s="18" t="s">
        <v>44</v>
      </c>
      <c r="C14" s="17" t="s">
        <v>186</v>
      </c>
      <c r="D14" s="17" t="s">
        <v>187</v>
      </c>
      <c r="E14" s="17" t="s">
        <v>188</v>
      </c>
      <c r="F14" s="17" t="s">
        <v>103</v>
      </c>
      <c r="G14" s="32">
        <v>36765</v>
      </c>
      <c r="H14" s="17" t="s">
        <v>94</v>
      </c>
      <c r="I14" s="17" t="s">
        <v>124</v>
      </c>
      <c r="J14" s="23">
        <v>9</v>
      </c>
      <c r="K14" s="23">
        <v>34</v>
      </c>
      <c r="L14" s="19">
        <v>0</v>
      </c>
      <c r="M14" s="19">
        <v>48</v>
      </c>
      <c r="N14" s="19">
        <v>7</v>
      </c>
      <c r="O14" s="20">
        <f t="shared" si="0"/>
        <v>89</v>
      </c>
      <c r="P14" s="35">
        <f t="shared" si="1"/>
        <v>44.5</v>
      </c>
      <c r="Q14" s="21"/>
      <c r="R14" s="36" t="s">
        <v>251</v>
      </c>
    </row>
    <row r="15" spans="1:18" ht="30">
      <c r="A15" s="18">
        <v>11</v>
      </c>
      <c r="B15" s="15" t="s">
        <v>55</v>
      </c>
      <c r="C15" s="24" t="s">
        <v>180</v>
      </c>
      <c r="D15" s="24" t="s">
        <v>181</v>
      </c>
      <c r="E15" s="24" t="s">
        <v>182</v>
      </c>
      <c r="F15" s="24" t="s">
        <v>103</v>
      </c>
      <c r="G15" s="31">
        <v>36998</v>
      </c>
      <c r="H15" s="24" t="s">
        <v>94</v>
      </c>
      <c r="I15" s="24" t="s">
        <v>104</v>
      </c>
      <c r="J15" s="34">
        <v>9</v>
      </c>
      <c r="K15" s="12">
        <v>25</v>
      </c>
      <c r="L15" s="13">
        <v>0</v>
      </c>
      <c r="M15" s="13">
        <v>46</v>
      </c>
      <c r="N15" s="13">
        <v>13</v>
      </c>
      <c r="O15" s="20">
        <f t="shared" si="0"/>
        <v>84</v>
      </c>
      <c r="P15" s="35">
        <f t="shared" si="1"/>
        <v>42</v>
      </c>
      <c r="Q15" s="13"/>
      <c r="R15" s="36" t="s">
        <v>250</v>
      </c>
    </row>
    <row r="16" spans="1:18" ht="30">
      <c r="A16" s="18">
        <v>12</v>
      </c>
      <c r="B16" s="15" t="s">
        <v>60</v>
      </c>
      <c r="C16" s="24" t="s">
        <v>205</v>
      </c>
      <c r="D16" s="24" t="s">
        <v>206</v>
      </c>
      <c r="E16" s="24" t="s">
        <v>132</v>
      </c>
      <c r="F16" s="24" t="s">
        <v>93</v>
      </c>
      <c r="G16" s="31">
        <v>36617</v>
      </c>
      <c r="H16" s="24" t="s">
        <v>94</v>
      </c>
      <c r="I16" s="17" t="s">
        <v>124</v>
      </c>
      <c r="J16" s="34">
        <v>9</v>
      </c>
      <c r="K16" s="12">
        <v>14</v>
      </c>
      <c r="L16" s="13">
        <v>5</v>
      </c>
      <c r="M16" s="13">
        <v>45</v>
      </c>
      <c r="N16" s="13">
        <v>19</v>
      </c>
      <c r="O16" s="20">
        <f t="shared" si="0"/>
        <v>83</v>
      </c>
      <c r="P16" s="35">
        <f t="shared" si="1"/>
        <v>41.5</v>
      </c>
      <c r="Q16" s="13"/>
      <c r="R16" s="36" t="s">
        <v>251</v>
      </c>
    </row>
    <row r="17" spans="1:18" ht="30">
      <c r="A17" s="18">
        <v>13</v>
      </c>
      <c r="B17" s="15" t="s">
        <v>59</v>
      </c>
      <c r="C17" s="24" t="s">
        <v>207</v>
      </c>
      <c r="D17" s="24" t="s">
        <v>170</v>
      </c>
      <c r="E17" s="24" t="s">
        <v>208</v>
      </c>
      <c r="F17" s="24" t="s">
        <v>103</v>
      </c>
      <c r="G17" s="31">
        <v>36927</v>
      </c>
      <c r="H17" s="24" t="s">
        <v>94</v>
      </c>
      <c r="I17" s="24" t="s">
        <v>111</v>
      </c>
      <c r="J17" s="34">
        <v>9</v>
      </c>
      <c r="K17" s="12">
        <v>17</v>
      </c>
      <c r="L17" s="13">
        <v>0</v>
      </c>
      <c r="M17" s="13">
        <v>44</v>
      </c>
      <c r="N17" s="13">
        <v>17</v>
      </c>
      <c r="O17" s="20">
        <f t="shared" si="0"/>
        <v>78</v>
      </c>
      <c r="P17" s="35">
        <f t="shared" si="1"/>
        <v>39</v>
      </c>
      <c r="Q17" s="13"/>
      <c r="R17" s="36" t="s">
        <v>252</v>
      </c>
    </row>
    <row r="18" spans="1:18" ht="30">
      <c r="A18" s="18">
        <v>14</v>
      </c>
      <c r="B18" s="18" t="s">
        <v>47</v>
      </c>
      <c r="C18" s="17" t="s">
        <v>183</v>
      </c>
      <c r="D18" s="17" t="s">
        <v>184</v>
      </c>
      <c r="E18" s="17" t="s">
        <v>185</v>
      </c>
      <c r="F18" s="17" t="s">
        <v>93</v>
      </c>
      <c r="G18" s="32">
        <v>36562</v>
      </c>
      <c r="H18" s="17" t="s">
        <v>94</v>
      </c>
      <c r="I18" s="24" t="s">
        <v>99</v>
      </c>
      <c r="J18" s="23">
        <v>9</v>
      </c>
      <c r="K18" s="23">
        <v>31</v>
      </c>
      <c r="L18" s="19">
        <v>0</v>
      </c>
      <c r="M18" s="19">
        <v>0</v>
      </c>
      <c r="N18" s="19">
        <v>0</v>
      </c>
      <c r="O18" s="20">
        <f t="shared" si="0"/>
        <v>31</v>
      </c>
      <c r="P18" s="35">
        <f t="shared" si="1"/>
        <v>15.5</v>
      </c>
      <c r="Q18" s="21"/>
      <c r="R18" s="36" t="s">
        <v>253</v>
      </c>
    </row>
    <row r="19" spans="1:18" ht="30">
      <c r="A19" s="18">
        <v>15</v>
      </c>
      <c r="B19" s="15" t="s">
        <v>57</v>
      </c>
      <c r="C19" s="24" t="s">
        <v>203</v>
      </c>
      <c r="D19" s="24" t="s">
        <v>204</v>
      </c>
      <c r="E19" s="24" t="s">
        <v>102</v>
      </c>
      <c r="F19" s="24" t="s">
        <v>103</v>
      </c>
      <c r="G19" s="31">
        <v>36739</v>
      </c>
      <c r="H19" s="24" t="s">
        <v>94</v>
      </c>
      <c r="I19" s="24" t="s">
        <v>111</v>
      </c>
      <c r="J19" s="34">
        <v>9</v>
      </c>
      <c r="K19" s="12">
        <v>24</v>
      </c>
      <c r="L19" s="12">
        <v>0</v>
      </c>
      <c r="M19" s="12">
        <v>0</v>
      </c>
      <c r="N19" s="12">
        <v>0</v>
      </c>
      <c r="O19" s="20">
        <f t="shared" si="0"/>
        <v>24</v>
      </c>
      <c r="P19" s="35">
        <f t="shared" si="1"/>
        <v>12</v>
      </c>
      <c r="Q19" s="12"/>
      <c r="R19" s="36" t="s">
        <v>252</v>
      </c>
    </row>
    <row r="20" spans="1:18" ht="30">
      <c r="A20" s="18">
        <v>16</v>
      </c>
      <c r="B20" s="15" t="s">
        <v>52</v>
      </c>
      <c r="C20" s="24" t="s">
        <v>201</v>
      </c>
      <c r="D20" s="24" t="s">
        <v>97</v>
      </c>
      <c r="E20" s="24" t="s">
        <v>140</v>
      </c>
      <c r="F20" s="24" t="s">
        <v>93</v>
      </c>
      <c r="G20" s="31">
        <v>36812</v>
      </c>
      <c r="H20" s="24" t="s">
        <v>94</v>
      </c>
      <c r="I20" s="24" t="s">
        <v>99</v>
      </c>
      <c r="J20" s="34">
        <v>9</v>
      </c>
      <c r="K20" s="12">
        <v>22</v>
      </c>
      <c r="L20" s="13">
        <v>0</v>
      </c>
      <c r="M20" s="13">
        <v>0</v>
      </c>
      <c r="N20" s="13">
        <v>0</v>
      </c>
      <c r="O20" s="20">
        <f t="shared" si="0"/>
        <v>22</v>
      </c>
      <c r="P20" s="35">
        <f t="shared" si="1"/>
        <v>11</v>
      </c>
      <c r="Q20" s="13"/>
      <c r="R20" s="36" t="s">
        <v>253</v>
      </c>
    </row>
    <row r="21" spans="1:18" ht="30">
      <c r="A21" s="18">
        <v>17</v>
      </c>
      <c r="B21" s="15" t="s">
        <v>53</v>
      </c>
      <c r="C21" s="24" t="s">
        <v>198</v>
      </c>
      <c r="D21" s="24" t="s">
        <v>199</v>
      </c>
      <c r="E21" s="24" t="s">
        <v>200</v>
      </c>
      <c r="F21" s="24" t="s">
        <v>103</v>
      </c>
      <c r="G21" s="31">
        <v>36669</v>
      </c>
      <c r="H21" s="24" t="s">
        <v>94</v>
      </c>
      <c r="I21" s="24" t="s">
        <v>104</v>
      </c>
      <c r="J21" s="34">
        <v>9</v>
      </c>
      <c r="K21" s="12">
        <v>15</v>
      </c>
      <c r="L21" s="13">
        <v>0</v>
      </c>
      <c r="M21" s="13">
        <v>0</v>
      </c>
      <c r="N21" s="13">
        <v>0</v>
      </c>
      <c r="O21" s="20">
        <f t="shared" si="0"/>
        <v>15</v>
      </c>
      <c r="P21" s="35">
        <f t="shared" si="1"/>
        <v>7.5</v>
      </c>
      <c r="Q21" s="13"/>
      <c r="R21" s="36" t="s">
        <v>250</v>
      </c>
    </row>
    <row r="22" spans="1:18" ht="15">
      <c r="A22" s="50" t="s">
        <v>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30">
        <f>SUM(O5:O21)/17</f>
        <v>77.11764705882354</v>
      </c>
      <c r="P22" s="14">
        <f>SUM(P5:P21)/17</f>
        <v>38.55882352941177</v>
      </c>
      <c r="Q22" s="14"/>
      <c r="R22" s="28"/>
    </row>
    <row r="23" spans="1:18" ht="23.25" customHeight="1">
      <c r="A23" s="46" t="s">
        <v>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7"/>
      <c r="M23" s="7"/>
      <c r="N23" s="7"/>
      <c r="O23" s="7"/>
      <c r="P23" s="7"/>
      <c r="Q23" s="7"/>
      <c r="R23" s="6"/>
    </row>
    <row r="24" spans="1:18" ht="27" customHeight="1">
      <c r="A24" s="38" t="s">
        <v>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9"/>
      <c r="M24" s="9"/>
      <c r="N24" s="9"/>
      <c r="O24" s="7"/>
      <c r="P24" s="9"/>
      <c r="Q24" s="9"/>
      <c r="R24" s="6"/>
    </row>
    <row r="25" spans="1:18" ht="15">
      <c r="A25" s="38" t="s">
        <v>23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9"/>
      <c r="M25" s="9"/>
      <c r="N25" s="9"/>
      <c r="O25" s="9"/>
      <c r="P25" s="9"/>
      <c r="Q25" s="9"/>
      <c r="R25" s="6"/>
    </row>
    <row r="26" spans="1:18" ht="26.25" customHeight="1">
      <c r="A26" s="38" t="s">
        <v>260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9"/>
      <c r="M26" s="9"/>
      <c r="N26" s="9"/>
      <c r="O26" s="9"/>
      <c r="P26" s="9"/>
      <c r="Q26" s="9"/>
      <c r="R26" s="6"/>
    </row>
    <row r="27" spans="1:18" ht="32.25" customHeight="1">
      <c r="A27" s="38" t="s">
        <v>261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9"/>
      <c r="M27" s="9"/>
      <c r="N27" s="9"/>
      <c r="O27" s="9"/>
      <c r="P27" s="9"/>
      <c r="Q27" s="9"/>
      <c r="R27" s="6"/>
    </row>
    <row r="28" spans="1:18" ht="31.5" customHeight="1">
      <c r="A28" s="38" t="s">
        <v>262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9"/>
      <c r="M28" s="9"/>
      <c r="N28" s="9"/>
      <c r="O28" s="9"/>
      <c r="P28" s="9"/>
      <c r="Q28" s="9"/>
      <c r="R28" s="6"/>
    </row>
    <row r="29" spans="1:18" ht="14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9"/>
      <c r="M29" s="9"/>
      <c r="N29" s="9"/>
      <c r="O29" s="9"/>
      <c r="P29" s="9"/>
      <c r="Q29" s="9"/>
      <c r="R29" s="6"/>
    </row>
    <row r="30" spans="1:18" ht="15">
      <c r="A30" s="45" t="s">
        <v>16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9"/>
      <c r="M30" s="9"/>
      <c r="N30" s="9"/>
      <c r="O30" s="9"/>
      <c r="P30" s="9"/>
      <c r="Q30" s="9"/>
      <c r="R30" s="6"/>
    </row>
    <row r="31" spans="1:18" ht="15">
      <c r="A31" s="45" t="s">
        <v>17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9"/>
      <c r="M31" s="9"/>
      <c r="N31" s="9"/>
      <c r="O31" s="9"/>
      <c r="P31" s="9"/>
      <c r="Q31" s="9"/>
      <c r="R31" s="6"/>
    </row>
    <row r="32" spans="1:18" ht="15">
      <c r="A32" s="45" t="s">
        <v>18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9"/>
      <c r="M32" s="9"/>
      <c r="N32" s="9"/>
      <c r="O32" s="9"/>
      <c r="P32" s="9"/>
      <c r="Q32" s="9"/>
      <c r="R32" s="6"/>
    </row>
    <row r="33" spans="1:18" ht="16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9"/>
      <c r="M33" s="9"/>
      <c r="N33" s="9"/>
      <c r="O33" s="9"/>
      <c r="P33" s="9"/>
      <c r="Q33" s="9"/>
      <c r="R33" s="6"/>
    </row>
    <row r="34" spans="1:18" ht="23.25" customHeight="1">
      <c r="A34" s="45" t="s">
        <v>15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9"/>
      <c r="M34" s="9"/>
      <c r="N34" s="9"/>
      <c r="O34" s="9"/>
      <c r="P34" s="9"/>
      <c r="Q34" s="9"/>
      <c r="R34" s="6"/>
    </row>
    <row r="35" spans="1:18" ht="33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6"/>
    </row>
    <row r="36" spans="1:18" ht="32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6"/>
    </row>
    <row r="37" spans="1:18" ht="32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6"/>
    </row>
    <row r="38" spans="1:18" ht="33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6"/>
    </row>
    <row r="39" spans="1:18" ht="35.25" customHeight="1">
      <c r="A39" s="7"/>
      <c r="B39" s="7"/>
      <c r="C39" s="8"/>
      <c r="D39" s="8"/>
      <c r="E39" s="8"/>
      <c r="F39" s="8"/>
      <c r="G39" s="8"/>
      <c r="H39" s="8"/>
      <c r="I39" s="7"/>
      <c r="J39" s="7"/>
      <c r="K39" s="7"/>
      <c r="L39" s="9"/>
      <c r="M39" s="9"/>
      <c r="N39" s="9"/>
      <c r="O39" s="9"/>
      <c r="P39" s="9"/>
      <c r="Q39" s="9"/>
      <c r="R39" s="6"/>
    </row>
    <row r="40" spans="1:18" ht="35.25" customHeight="1">
      <c r="A40" s="7"/>
      <c r="B40" s="7"/>
      <c r="C40" s="8"/>
      <c r="D40" s="8"/>
      <c r="E40" s="8"/>
      <c r="F40" s="8"/>
      <c r="G40" s="8"/>
      <c r="H40" s="8"/>
      <c r="I40" s="7"/>
      <c r="J40" s="7"/>
      <c r="K40" s="7"/>
      <c r="L40" s="9"/>
      <c r="M40" s="9"/>
      <c r="N40" s="9"/>
      <c r="O40" s="9"/>
      <c r="P40" s="9"/>
      <c r="Q40" s="9"/>
      <c r="R40" s="6"/>
    </row>
    <row r="41" spans="1:18" ht="35.25" customHeight="1">
      <c r="A41" s="7"/>
      <c r="B41" s="7"/>
      <c r="C41" s="8"/>
      <c r="D41" s="8"/>
      <c r="E41" s="8"/>
      <c r="F41" s="8"/>
      <c r="G41" s="8"/>
      <c r="H41" s="8"/>
      <c r="I41" s="7"/>
      <c r="J41" s="7"/>
      <c r="K41" s="7"/>
      <c r="L41" s="9"/>
      <c r="M41" s="9"/>
      <c r="N41" s="9"/>
      <c r="O41" s="9"/>
      <c r="P41" s="9"/>
      <c r="Q41" s="9"/>
      <c r="R41" s="6"/>
    </row>
    <row r="42" spans="1:18" ht="35.25" customHeight="1">
      <c r="A42" s="7"/>
      <c r="B42" s="7"/>
      <c r="C42" s="8"/>
      <c r="D42" s="8"/>
      <c r="E42" s="8"/>
      <c r="F42" s="8"/>
      <c r="G42" s="8"/>
      <c r="H42" s="8"/>
      <c r="I42" s="7"/>
      <c r="J42" s="7"/>
      <c r="K42" s="7"/>
      <c r="L42" s="9"/>
      <c r="M42" s="9"/>
      <c r="N42" s="9"/>
      <c r="O42" s="9"/>
      <c r="P42" s="9"/>
      <c r="Q42" s="9"/>
      <c r="R42" s="6"/>
    </row>
    <row r="43" spans="1:18" ht="22.5" customHeight="1">
      <c r="A43" s="7"/>
      <c r="B43" s="7"/>
      <c r="C43" s="8"/>
      <c r="D43" s="8"/>
      <c r="E43" s="8"/>
      <c r="F43" s="8"/>
      <c r="G43" s="8"/>
      <c r="H43" s="8"/>
      <c r="I43" s="7"/>
      <c r="J43" s="7"/>
      <c r="K43" s="7"/>
      <c r="L43" s="9"/>
      <c r="M43" s="9"/>
      <c r="N43" s="9"/>
      <c r="O43" s="9"/>
      <c r="P43" s="9"/>
      <c r="Q43" s="9"/>
      <c r="R43" s="6"/>
    </row>
    <row r="44" spans="1:18" ht="29.25" customHeight="1">
      <c r="A44" s="7"/>
      <c r="B44" s="7"/>
      <c r="C44" s="8"/>
      <c r="D44" s="8"/>
      <c r="E44" s="8"/>
      <c r="F44" s="8"/>
      <c r="G44" s="8"/>
      <c r="H44" s="8"/>
      <c r="I44" s="7"/>
      <c r="J44" s="7"/>
      <c r="K44" s="7"/>
      <c r="L44" s="9"/>
      <c r="M44" s="9"/>
      <c r="N44" s="9"/>
      <c r="O44" s="9"/>
      <c r="P44" s="9"/>
      <c r="Q44" s="9"/>
      <c r="R44" s="6"/>
    </row>
    <row r="45" spans="1:18" ht="29.25" customHeight="1">
      <c r="A45" s="7"/>
      <c r="B45" s="7"/>
      <c r="C45" s="8"/>
      <c r="D45" s="8"/>
      <c r="E45" s="8"/>
      <c r="F45" s="8"/>
      <c r="G45" s="8"/>
      <c r="H45" s="8"/>
      <c r="I45" s="7"/>
      <c r="J45" s="7"/>
      <c r="K45" s="7"/>
      <c r="L45" s="9"/>
      <c r="M45" s="9"/>
      <c r="N45" s="9"/>
      <c r="O45" s="9"/>
      <c r="P45" s="9"/>
      <c r="Q45" s="9"/>
      <c r="R45" s="6"/>
    </row>
    <row r="46" spans="1:18" ht="29.25" customHeight="1">
      <c r="A46" s="7"/>
      <c r="B46" s="7"/>
      <c r="C46" s="8"/>
      <c r="D46" s="8"/>
      <c r="E46" s="8"/>
      <c r="F46" s="8"/>
      <c r="G46" s="8"/>
      <c r="H46" s="8"/>
      <c r="I46" s="7"/>
      <c r="J46" s="7"/>
      <c r="K46" s="7"/>
      <c r="L46" s="9"/>
      <c r="M46" s="9"/>
      <c r="N46" s="9"/>
      <c r="O46" s="9"/>
      <c r="P46" s="9"/>
      <c r="Q46" s="9"/>
      <c r="R46" s="6"/>
    </row>
    <row r="47" spans="1:18" ht="21" customHeight="1">
      <c r="A47" s="7"/>
      <c r="B47" s="7"/>
      <c r="C47" s="8"/>
      <c r="D47" s="8"/>
      <c r="E47" s="8"/>
      <c r="F47" s="8"/>
      <c r="G47" s="8"/>
      <c r="H47" s="8"/>
      <c r="I47" s="7"/>
      <c r="J47" s="7"/>
      <c r="K47" s="7"/>
      <c r="L47" s="7"/>
      <c r="M47" s="7"/>
      <c r="N47" s="7"/>
      <c r="O47" s="7"/>
      <c r="P47" s="7"/>
      <c r="Q47" s="7"/>
      <c r="R47" s="6"/>
    </row>
    <row r="48" spans="1:18" ht="15" customHeight="1">
      <c r="A48" s="7"/>
      <c r="B48" s="7"/>
      <c r="C48" s="8"/>
      <c r="D48" s="8"/>
      <c r="E48" s="8"/>
      <c r="F48" s="8"/>
      <c r="G48" s="8"/>
      <c r="H48" s="8"/>
      <c r="I48" s="7"/>
      <c r="J48" s="7"/>
      <c r="K48" s="7"/>
      <c r="L48" s="7"/>
      <c r="M48" s="7"/>
      <c r="N48" s="7"/>
      <c r="O48" s="7"/>
      <c r="P48" s="7"/>
      <c r="Q48" s="7"/>
      <c r="R48" s="6"/>
    </row>
    <row r="49" spans="1:18" ht="15" customHeight="1">
      <c r="A49" s="4"/>
      <c r="B49" s="4"/>
      <c r="C49" s="5"/>
      <c r="D49" s="5"/>
      <c r="E49" s="5"/>
      <c r="F49" s="5"/>
      <c r="G49" s="5"/>
      <c r="H49" s="5"/>
      <c r="I49" s="4"/>
      <c r="J49" s="4"/>
      <c r="K49" s="4"/>
      <c r="L49" s="4"/>
      <c r="M49" s="4"/>
      <c r="N49" s="4"/>
      <c r="O49" s="4"/>
      <c r="R49" s="6"/>
    </row>
    <row r="50" ht="15">
      <c r="R50" s="6"/>
    </row>
    <row r="51" ht="15">
      <c r="R51" s="6"/>
    </row>
    <row r="52" ht="15">
      <c r="R52" s="6"/>
    </row>
    <row r="53" ht="15" customHeight="1">
      <c r="R53" s="6"/>
    </row>
    <row r="54" ht="15" customHeight="1">
      <c r="R54" s="6"/>
    </row>
    <row r="55" ht="15">
      <c r="R55" s="6"/>
    </row>
    <row r="56" ht="15">
      <c r="R56" s="6"/>
    </row>
    <row r="57" ht="15">
      <c r="R57" s="6"/>
    </row>
    <row r="58" ht="15">
      <c r="R58" s="6"/>
    </row>
    <row r="59" ht="15">
      <c r="R59" s="6"/>
    </row>
    <row r="60" ht="15">
      <c r="R60" s="6"/>
    </row>
    <row r="61" ht="15">
      <c r="R61" s="6"/>
    </row>
    <row r="62" ht="15">
      <c r="R62" s="6"/>
    </row>
    <row r="63" ht="15">
      <c r="R63" s="6"/>
    </row>
  </sheetData>
  <sheetProtection/>
  <mergeCells count="27">
    <mergeCell ref="Q3:Q4"/>
    <mergeCell ref="A22:N22"/>
    <mergeCell ref="A3:A4"/>
    <mergeCell ref="B3:B4"/>
    <mergeCell ref="C3:C4"/>
    <mergeCell ref="D3:D4"/>
    <mergeCell ref="E3:E4"/>
    <mergeCell ref="F3:F4"/>
    <mergeCell ref="G3:G4"/>
    <mergeCell ref="H3:H4"/>
    <mergeCell ref="A27:K27"/>
    <mergeCell ref="A28:K28"/>
    <mergeCell ref="J3:J4"/>
    <mergeCell ref="L3:N3"/>
    <mergeCell ref="O3:O4"/>
    <mergeCell ref="P3:P4"/>
    <mergeCell ref="I3:I4"/>
    <mergeCell ref="R3:R4"/>
    <mergeCell ref="A1:R2"/>
    <mergeCell ref="A30:K30"/>
    <mergeCell ref="A31:K31"/>
    <mergeCell ref="A32:K32"/>
    <mergeCell ref="A34:K34"/>
    <mergeCell ref="A23:K23"/>
    <mergeCell ref="A24:K24"/>
    <mergeCell ref="A25:K25"/>
    <mergeCell ref="A26:K26"/>
  </mergeCells>
  <printOptions/>
  <pageMargins left="0.7" right="0.7" top="0.75" bottom="0.75" header="0.3" footer="0.3"/>
  <pageSetup fitToHeight="0"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="80" zoomScaleNormal="80" zoomScalePageLayoutView="0" workbookViewId="0" topLeftCell="A1">
      <selection activeCell="U5" sqref="U5"/>
    </sheetView>
  </sheetViews>
  <sheetFormatPr defaultColWidth="9.140625" defaultRowHeight="15"/>
  <cols>
    <col min="1" max="1" width="3.8515625" style="2" customWidth="1"/>
    <col min="2" max="2" width="11.28125" style="2" customWidth="1"/>
    <col min="3" max="3" width="18.421875" style="3" customWidth="1"/>
    <col min="4" max="4" width="15.00390625" style="3" customWidth="1"/>
    <col min="5" max="5" width="15.8515625" style="3" customWidth="1"/>
    <col min="6" max="6" width="4.8515625" style="3" bestFit="1" customWidth="1"/>
    <col min="7" max="7" width="13.140625" style="3" customWidth="1"/>
    <col min="8" max="8" width="9.140625" style="3" customWidth="1"/>
    <col min="9" max="9" width="27.140625" style="2" customWidth="1"/>
    <col min="10" max="10" width="8.421875" style="2" customWidth="1"/>
    <col min="11" max="11" width="13.8515625" style="2" customWidth="1"/>
    <col min="12" max="12" width="6.00390625" style="2" customWidth="1"/>
    <col min="13" max="13" width="6.140625" style="2" customWidth="1"/>
    <col min="14" max="15" width="6.00390625" style="2" customWidth="1"/>
    <col min="16" max="16" width="9.00390625" style="2" customWidth="1"/>
    <col min="17" max="17" width="11.28125" style="2" customWidth="1"/>
    <col min="18" max="18" width="12.7109375" style="2" customWidth="1"/>
    <col min="19" max="19" width="19.28125" style="0" customWidth="1"/>
  </cols>
  <sheetData>
    <row r="1" spans="1:19" ht="15" customHeight="1">
      <c r="A1" s="41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s="1" customFormat="1" ht="60" customHeight="1">
      <c r="A3" s="40" t="s">
        <v>0</v>
      </c>
      <c r="B3" s="40" t="s">
        <v>1</v>
      </c>
      <c r="C3" s="40" t="s">
        <v>11</v>
      </c>
      <c r="D3" s="52" t="s">
        <v>12</v>
      </c>
      <c r="E3" s="52" t="s">
        <v>13</v>
      </c>
      <c r="F3" s="52" t="s">
        <v>19</v>
      </c>
      <c r="G3" s="52" t="s">
        <v>14</v>
      </c>
      <c r="H3" s="47" t="s">
        <v>20</v>
      </c>
      <c r="I3" s="40" t="s">
        <v>2</v>
      </c>
      <c r="J3" s="40" t="s">
        <v>3</v>
      </c>
      <c r="K3" s="22" t="s">
        <v>10</v>
      </c>
      <c r="L3" s="54" t="s">
        <v>9</v>
      </c>
      <c r="M3" s="55"/>
      <c r="N3" s="55"/>
      <c r="O3" s="56"/>
      <c r="P3" s="47" t="s">
        <v>21</v>
      </c>
      <c r="Q3" s="40" t="s">
        <v>4</v>
      </c>
      <c r="R3" s="47" t="s">
        <v>22</v>
      </c>
      <c r="S3" s="39" t="s">
        <v>25</v>
      </c>
    </row>
    <row r="4" spans="1:19" ht="15.75">
      <c r="A4" s="40"/>
      <c r="B4" s="40"/>
      <c r="C4" s="40"/>
      <c r="D4" s="53"/>
      <c r="E4" s="53"/>
      <c r="F4" s="53"/>
      <c r="G4" s="53"/>
      <c r="H4" s="48"/>
      <c r="I4" s="40"/>
      <c r="J4" s="40"/>
      <c r="K4" s="11">
        <v>1</v>
      </c>
      <c r="L4" s="11">
        <v>1</v>
      </c>
      <c r="M4" s="11">
        <v>2</v>
      </c>
      <c r="N4" s="11">
        <v>3</v>
      </c>
      <c r="O4" s="11">
        <v>4</v>
      </c>
      <c r="P4" s="48"/>
      <c r="Q4" s="40"/>
      <c r="R4" s="49"/>
      <c r="S4" s="39"/>
    </row>
    <row r="5" spans="1:19" ht="30">
      <c r="A5" s="18">
        <v>1</v>
      </c>
      <c r="B5" s="18" t="s">
        <v>73</v>
      </c>
      <c r="C5" s="17" t="s">
        <v>162</v>
      </c>
      <c r="D5" s="17" t="s">
        <v>163</v>
      </c>
      <c r="E5" s="17" t="s">
        <v>107</v>
      </c>
      <c r="F5" s="17" t="s">
        <v>93</v>
      </c>
      <c r="G5" s="32">
        <v>36420</v>
      </c>
      <c r="H5" s="17" t="s">
        <v>94</v>
      </c>
      <c r="I5" s="17" t="s">
        <v>124</v>
      </c>
      <c r="J5" s="17">
        <v>10</v>
      </c>
      <c r="K5" s="23">
        <v>31</v>
      </c>
      <c r="L5" s="19">
        <v>12</v>
      </c>
      <c r="M5" s="19">
        <v>21</v>
      </c>
      <c r="N5" s="19">
        <v>18</v>
      </c>
      <c r="O5" s="19">
        <v>35</v>
      </c>
      <c r="P5" s="20">
        <f aca="true" t="shared" si="0" ref="P5:P36">SUM(K5:O5)</f>
        <v>117</v>
      </c>
      <c r="Q5" s="35">
        <f>P5/200*100</f>
        <v>58.5</v>
      </c>
      <c r="R5" s="21" t="s">
        <v>247</v>
      </c>
      <c r="S5" s="36" t="s">
        <v>251</v>
      </c>
    </row>
    <row r="6" spans="1:19" ht="30">
      <c r="A6" s="18">
        <v>2</v>
      </c>
      <c r="B6" s="18" t="s">
        <v>70</v>
      </c>
      <c r="C6" s="17" t="s">
        <v>105</v>
      </c>
      <c r="D6" s="17" t="s">
        <v>106</v>
      </c>
      <c r="E6" s="17" t="s">
        <v>107</v>
      </c>
      <c r="F6" s="17" t="s">
        <v>93</v>
      </c>
      <c r="G6" s="32">
        <v>36020</v>
      </c>
      <c r="H6" s="17" t="s">
        <v>94</v>
      </c>
      <c r="I6" s="24" t="s">
        <v>95</v>
      </c>
      <c r="J6" s="17">
        <v>11</v>
      </c>
      <c r="K6" s="23">
        <v>33</v>
      </c>
      <c r="L6" s="19">
        <v>20</v>
      </c>
      <c r="M6" s="19">
        <v>19</v>
      </c>
      <c r="N6" s="19">
        <v>20</v>
      </c>
      <c r="O6" s="19">
        <v>20</v>
      </c>
      <c r="P6" s="20">
        <f t="shared" si="0"/>
        <v>112</v>
      </c>
      <c r="Q6" s="35">
        <f aca="true" t="shared" si="1" ref="Q6:Q36">P6/200*100</f>
        <v>56.00000000000001</v>
      </c>
      <c r="R6" s="21" t="s">
        <v>248</v>
      </c>
      <c r="S6" s="36" t="s">
        <v>249</v>
      </c>
    </row>
    <row r="7" spans="1:19" ht="30">
      <c r="A7" s="18">
        <v>3</v>
      </c>
      <c r="B7" s="18" t="s">
        <v>63</v>
      </c>
      <c r="C7" s="17" t="s">
        <v>128</v>
      </c>
      <c r="D7" s="17" t="s">
        <v>129</v>
      </c>
      <c r="E7" s="17" t="s">
        <v>130</v>
      </c>
      <c r="F7" s="17" t="s">
        <v>93</v>
      </c>
      <c r="G7" s="32">
        <v>36050</v>
      </c>
      <c r="H7" s="17" t="s">
        <v>94</v>
      </c>
      <c r="I7" s="17" t="s">
        <v>124</v>
      </c>
      <c r="J7" s="17">
        <v>11</v>
      </c>
      <c r="K7" s="23">
        <v>35</v>
      </c>
      <c r="L7" s="19">
        <v>20</v>
      </c>
      <c r="M7" s="19">
        <v>20</v>
      </c>
      <c r="N7" s="19">
        <v>15</v>
      </c>
      <c r="O7" s="19">
        <v>18</v>
      </c>
      <c r="P7" s="20">
        <f t="shared" si="0"/>
        <v>108</v>
      </c>
      <c r="Q7" s="35">
        <f t="shared" si="1"/>
        <v>54</v>
      </c>
      <c r="R7" s="21" t="s">
        <v>248</v>
      </c>
      <c r="S7" s="36" t="s">
        <v>251</v>
      </c>
    </row>
    <row r="8" spans="1:19" ht="30">
      <c r="A8" s="18">
        <v>4</v>
      </c>
      <c r="B8" s="18" t="s">
        <v>42</v>
      </c>
      <c r="C8" s="17" t="s">
        <v>96</v>
      </c>
      <c r="D8" s="17" t="s">
        <v>97</v>
      </c>
      <c r="E8" s="17" t="s">
        <v>98</v>
      </c>
      <c r="F8" s="17" t="s">
        <v>93</v>
      </c>
      <c r="G8" s="32">
        <v>35967</v>
      </c>
      <c r="H8" s="17" t="s">
        <v>94</v>
      </c>
      <c r="I8" s="17" t="s">
        <v>99</v>
      </c>
      <c r="J8" s="17">
        <v>11</v>
      </c>
      <c r="K8" s="23">
        <v>45</v>
      </c>
      <c r="L8" s="19">
        <v>10</v>
      </c>
      <c r="M8" s="19">
        <v>20</v>
      </c>
      <c r="N8" s="19">
        <v>17</v>
      </c>
      <c r="O8" s="19">
        <v>16</v>
      </c>
      <c r="P8" s="20">
        <f t="shared" si="0"/>
        <v>108</v>
      </c>
      <c r="Q8" s="35">
        <f t="shared" si="1"/>
        <v>54</v>
      </c>
      <c r="R8" s="21" t="s">
        <v>248</v>
      </c>
      <c r="S8" s="36" t="s">
        <v>253</v>
      </c>
    </row>
    <row r="9" spans="1:19" ht="30">
      <c r="A9" s="18">
        <v>5</v>
      </c>
      <c r="B9" s="18" t="s">
        <v>62</v>
      </c>
      <c r="C9" s="17" t="s">
        <v>121</v>
      </c>
      <c r="D9" s="17" t="s">
        <v>122</v>
      </c>
      <c r="E9" s="17" t="s">
        <v>123</v>
      </c>
      <c r="F9" s="17" t="s">
        <v>93</v>
      </c>
      <c r="G9" s="32">
        <v>35942</v>
      </c>
      <c r="H9" s="17" t="s">
        <v>94</v>
      </c>
      <c r="I9" s="17" t="s">
        <v>124</v>
      </c>
      <c r="J9" s="17">
        <v>11</v>
      </c>
      <c r="K9" s="23">
        <v>41</v>
      </c>
      <c r="L9" s="19">
        <v>20</v>
      </c>
      <c r="M9" s="19">
        <v>18</v>
      </c>
      <c r="N9" s="19">
        <v>16</v>
      </c>
      <c r="O9" s="19">
        <v>12</v>
      </c>
      <c r="P9" s="20">
        <f t="shared" si="0"/>
        <v>107</v>
      </c>
      <c r="Q9" s="35">
        <f t="shared" si="1"/>
        <v>53.5</v>
      </c>
      <c r="R9" s="21" t="s">
        <v>248</v>
      </c>
      <c r="S9" s="36" t="s">
        <v>251</v>
      </c>
    </row>
    <row r="10" spans="1:19" ht="30">
      <c r="A10" s="18">
        <v>6</v>
      </c>
      <c r="B10" s="15" t="s">
        <v>81</v>
      </c>
      <c r="C10" s="24" t="s">
        <v>136</v>
      </c>
      <c r="D10" s="24" t="s">
        <v>137</v>
      </c>
      <c r="E10" s="24" t="s">
        <v>107</v>
      </c>
      <c r="F10" s="24" t="s">
        <v>93</v>
      </c>
      <c r="G10" s="31">
        <v>35846</v>
      </c>
      <c r="H10" s="24" t="s">
        <v>94</v>
      </c>
      <c r="I10" s="17" t="s">
        <v>99</v>
      </c>
      <c r="J10" s="24">
        <v>11</v>
      </c>
      <c r="K10" s="12">
        <v>22</v>
      </c>
      <c r="L10" s="13">
        <v>18</v>
      </c>
      <c r="M10" s="13">
        <v>20</v>
      </c>
      <c r="N10" s="13">
        <v>16</v>
      </c>
      <c r="O10" s="13">
        <v>28</v>
      </c>
      <c r="P10" s="20">
        <f t="shared" si="0"/>
        <v>104</v>
      </c>
      <c r="Q10" s="35">
        <f t="shared" si="1"/>
        <v>52</v>
      </c>
      <c r="R10" s="37" t="s">
        <v>248</v>
      </c>
      <c r="S10" s="36" t="s">
        <v>253</v>
      </c>
    </row>
    <row r="11" spans="1:19" ht="30">
      <c r="A11" s="18">
        <v>7</v>
      </c>
      <c r="B11" s="15" t="s">
        <v>72</v>
      </c>
      <c r="C11" s="24" t="s">
        <v>90</v>
      </c>
      <c r="D11" s="24" t="s">
        <v>91</v>
      </c>
      <c r="E11" s="24" t="s">
        <v>92</v>
      </c>
      <c r="F11" s="24" t="s">
        <v>93</v>
      </c>
      <c r="G11" s="31">
        <v>35950</v>
      </c>
      <c r="H11" s="24" t="s">
        <v>94</v>
      </c>
      <c r="I11" s="24" t="s">
        <v>95</v>
      </c>
      <c r="J11" s="24">
        <v>11</v>
      </c>
      <c r="K11" s="12">
        <v>30</v>
      </c>
      <c r="L11" s="13">
        <v>8</v>
      </c>
      <c r="M11" s="13">
        <v>20</v>
      </c>
      <c r="N11" s="13">
        <v>20</v>
      </c>
      <c r="O11" s="13">
        <v>23</v>
      </c>
      <c r="P11" s="20">
        <f t="shared" si="0"/>
        <v>101</v>
      </c>
      <c r="Q11" s="35">
        <f t="shared" si="1"/>
        <v>50.5</v>
      </c>
      <c r="R11" s="13"/>
      <c r="S11" s="36" t="s">
        <v>249</v>
      </c>
    </row>
    <row r="12" spans="1:19" ht="30">
      <c r="A12" s="18">
        <v>8</v>
      </c>
      <c r="B12" s="15" t="s">
        <v>65</v>
      </c>
      <c r="C12" s="24" t="s">
        <v>119</v>
      </c>
      <c r="D12" s="24" t="s">
        <v>118</v>
      </c>
      <c r="E12" s="24" t="s">
        <v>120</v>
      </c>
      <c r="F12" s="24" t="s">
        <v>93</v>
      </c>
      <c r="G12" s="31">
        <v>36073</v>
      </c>
      <c r="H12" s="24" t="s">
        <v>94</v>
      </c>
      <c r="I12" s="24" t="s">
        <v>104</v>
      </c>
      <c r="J12" s="24">
        <v>11</v>
      </c>
      <c r="K12" s="12">
        <v>31</v>
      </c>
      <c r="L12" s="12">
        <v>20</v>
      </c>
      <c r="M12" s="12">
        <v>18</v>
      </c>
      <c r="N12" s="12">
        <v>20</v>
      </c>
      <c r="O12" s="12">
        <v>12</v>
      </c>
      <c r="P12" s="20">
        <f t="shared" si="0"/>
        <v>101</v>
      </c>
      <c r="Q12" s="35">
        <f t="shared" si="1"/>
        <v>50.5</v>
      </c>
      <c r="R12" s="13"/>
      <c r="S12" s="36" t="s">
        <v>250</v>
      </c>
    </row>
    <row r="13" spans="1:19" ht="30">
      <c r="A13" s="18">
        <v>9</v>
      </c>
      <c r="B13" s="15" t="s">
        <v>82</v>
      </c>
      <c r="C13" s="24" t="s">
        <v>133</v>
      </c>
      <c r="D13" s="24" t="s">
        <v>134</v>
      </c>
      <c r="E13" s="24" t="s">
        <v>135</v>
      </c>
      <c r="F13" s="24" t="s">
        <v>93</v>
      </c>
      <c r="G13" s="31">
        <v>36099</v>
      </c>
      <c r="H13" s="24" t="s">
        <v>94</v>
      </c>
      <c r="I13" s="24" t="s">
        <v>95</v>
      </c>
      <c r="J13" s="24">
        <v>11</v>
      </c>
      <c r="K13" s="12">
        <v>20</v>
      </c>
      <c r="L13" s="12">
        <v>8</v>
      </c>
      <c r="M13" s="12">
        <v>19</v>
      </c>
      <c r="N13" s="12">
        <v>16</v>
      </c>
      <c r="O13" s="12">
        <v>35</v>
      </c>
      <c r="P13" s="20">
        <f t="shared" si="0"/>
        <v>98</v>
      </c>
      <c r="Q13" s="35">
        <f t="shared" si="1"/>
        <v>49</v>
      </c>
      <c r="R13" s="12"/>
      <c r="S13" s="36" t="s">
        <v>249</v>
      </c>
    </row>
    <row r="14" spans="1:19" ht="30">
      <c r="A14" s="18">
        <v>10</v>
      </c>
      <c r="B14" s="15" t="s">
        <v>78</v>
      </c>
      <c r="C14" s="24" t="s">
        <v>178</v>
      </c>
      <c r="D14" s="24" t="s">
        <v>170</v>
      </c>
      <c r="E14" s="24" t="s">
        <v>179</v>
      </c>
      <c r="F14" s="24" t="s">
        <v>103</v>
      </c>
      <c r="G14" s="31">
        <v>36598</v>
      </c>
      <c r="H14" s="24" t="s">
        <v>94</v>
      </c>
      <c r="I14" s="24" t="s">
        <v>95</v>
      </c>
      <c r="J14" s="24">
        <v>10</v>
      </c>
      <c r="K14" s="12">
        <v>26</v>
      </c>
      <c r="L14" s="13">
        <v>18</v>
      </c>
      <c r="M14" s="13">
        <v>20</v>
      </c>
      <c r="N14" s="13">
        <v>20</v>
      </c>
      <c r="O14" s="13">
        <v>11</v>
      </c>
      <c r="P14" s="20">
        <f t="shared" si="0"/>
        <v>95</v>
      </c>
      <c r="Q14" s="35">
        <f t="shared" si="1"/>
        <v>47.5</v>
      </c>
      <c r="R14" s="13"/>
      <c r="S14" s="36" t="s">
        <v>249</v>
      </c>
    </row>
    <row r="15" spans="1:19" ht="30">
      <c r="A15" s="18">
        <v>11</v>
      </c>
      <c r="B15" s="18" t="s">
        <v>61</v>
      </c>
      <c r="C15" s="17" t="s">
        <v>151</v>
      </c>
      <c r="D15" s="17" t="s">
        <v>152</v>
      </c>
      <c r="E15" s="17" t="s">
        <v>132</v>
      </c>
      <c r="F15" s="17" t="s">
        <v>93</v>
      </c>
      <c r="G15" s="32">
        <v>36333</v>
      </c>
      <c r="H15" s="17" t="s">
        <v>94</v>
      </c>
      <c r="I15" s="17" t="s">
        <v>99</v>
      </c>
      <c r="J15" s="17">
        <v>10</v>
      </c>
      <c r="K15" s="23">
        <v>44</v>
      </c>
      <c r="L15" s="19">
        <v>8</v>
      </c>
      <c r="M15" s="19">
        <v>16</v>
      </c>
      <c r="N15" s="19">
        <v>13</v>
      </c>
      <c r="O15" s="19">
        <v>12</v>
      </c>
      <c r="P15" s="20">
        <f t="shared" si="0"/>
        <v>93</v>
      </c>
      <c r="Q15" s="35">
        <f t="shared" si="1"/>
        <v>46.5</v>
      </c>
      <c r="R15" s="21"/>
      <c r="S15" s="36" t="s">
        <v>253</v>
      </c>
    </row>
    <row r="16" spans="1:19" ht="30">
      <c r="A16" s="18">
        <v>12</v>
      </c>
      <c r="B16" s="15" t="s">
        <v>75</v>
      </c>
      <c r="C16" s="24" t="s">
        <v>159</v>
      </c>
      <c r="D16" s="24" t="s">
        <v>160</v>
      </c>
      <c r="E16" s="24" t="s">
        <v>161</v>
      </c>
      <c r="F16" s="24" t="s">
        <v>93</v>
      </c>
      <c r="G16" s="31">
        <v>36476</v>
      </c>
      <c r="H16" s="24" t="s">
        <v>94</v>
      </c>
      <c r="I16" s="24" t="s">
        <v>111</v>
      </c>
      <c r="J16" s="24">
        <v>10</v>
      </c>
      <c r="K16" s="12">
        <v>29</v>
      </c>
      <c r="L16" s="12">
        <v>20</v>
      </c>
      <c r="M16" s="12">
        <v>19</v>
      </c>
      <c r="N16" s="12">
        <v>20</v>
      </c>
      <c r="O16" s="12">
        <v>3</v>
      </c>
      <c r="P16" s="20">
        <f t="shared" si="0"/>
        <v>91</v>
      </c>
      <c r="Q16" s="35">
        <f t="shared" si="1"/>
        <v>45.5</v>
      </c>
      <c r="R16" s="12"/>
      <c r="S16" s="36" t="s">
        <v>252</v>
      </c>
    </row>
    <row r="17" spans="1:19" ht="30">
      <c r="A17" s="18">
        <v>13</v>
      </c>
      <c r="B17" s="15" t="s">
        <v>74</v>
      </c>
      <c r="C17" s="24" t="s">
        <v>164</v>
      </c>
      <c r="D17" s="24" t="s">
        <v>165</v>
      </c>
      <c r="E17" s="24" t="s">
        <v>166</v>
      </c>
      <c r="F17" s="24" t="s">
        <v>93</v>
      </c>
      <c r="G17" s="31">
        <v>36318</v>
      </c>
      <c r="H17" s="24" t="s">
        <v>94</v>
      </c>
      <c r="I17" s="17" t="s">
        <v>99</v>
      </c>
      <c r="J17" s="24">
        <v>10</v>
      </c>
      <c r="K17" s="12">
        <v>30</v>
      </c>
      <c r="L17" s="13">
        <v>3</v>
      </c>
      <c r="M17" s="13">
        <v>19</v>
      </c>
      <c r="N17" s="13">
        <v>16</v>
      </c>
      <c r="O17" s="13">
        <v>19</v>
      </c>
      <c r="P17" s="20">
        <f t="shared" si="0"/>
        <v>87</v>
      </c>
      <c r="Q17" s="35">
        <f t="shared" si="1"/>
        <v>43.5</v>
      </c>
      <c r="R17" s="13"/>
      <c r="S17" s="36" t="s">
        <v>253</v>
      </c>
    </row>
    <row r="18" spans="1:19" ht="30">
      <c r="A18" s="18">
        <v>14</v>
      </c>
      <c r="B18" s="17" t="s">
        <v>76</v>
      </c>
      <c r="C18" s="24" t="s">
        <v>153</v>
      </c>
      <c r="D18" s="24" t="s">
        <v>97</v>
      </c>
      <c r="E18" s="24" t="s">
        <v>154</v>
      </c>
      <c r="F18" s="24" t="s">
        <v>93</v>
      </c>
      <c r="G18" s="31">
        <v>36367</v>
      </c>
      <c r="H18" s="24" t="s">
        <v>94</v>
      </c>
      <c r="I18" s="17" t="s">
        <v>124</v>
      </c>
      <c r="J18" s="24">
        <v>10</v>
      </c>
      <c r="K18" s="12">
        <v>29</v>
      </c>
      <c r="L18" s="13">
        <v>17</v>
      </c>
      <c r="M18" s="13">
        <v>18</v>
      </c>
      <c r="N18" s="13">
        <v>5</v>
      </c>
      <c r="O18" s="13">
        <v>18</v>
      </c>
      <c r="P18" s="20">
        <f t="shared" si="0"/>
        <v>87</v>
      </c>
      <c r="Q18" s="35">
        <f t="shared" si="1"/>
        <v>43.5</v>
      </c>
      <c r="R18" s="13"/>
      <c r="S18" s="36" t="s">
        <v>251</v>
      </c>
    </row>
    <row r="19" spans="1:19" ht="30">
      <c r="A19" s="18">
        <v>15</v>
      </c>
      <c r="B19" s="15" t="s">
        <v>67</v>
      </c>
      <c r="C19" s="24" t="s">
        <v>115</v>
      </c>
      <c r="D19" s="24" t="s">
        <v>116</v>
      </c>
      <c r="E19" s="24" t="s">
        <v>102</v>
      </c>
      <c r="F19" s="24" t="s">
        <v>103</v>
      </c>
      <c r="G19" s="31">
        <v>36196</v>
      </c>
      <c r="H19" s="24" t="s">
        <v>94</v>
      </c>
      <c r="I19" s="24" t="s">
        <v>104</v>
      </c>
      <c r="J19" s="24">
        <v>11</v>
      </c>
      <c r="K19" s="12">
        <v>24</v>
      </c>
      <c r="L19" s="13">
        <v>16</v>
      </c>
      <c r="M19" s="13">
        <v>21</v>
      </c>
      <c r="N19" s="13">
        <v>13</v>
      </c>
      <c r="O19" s="13">
        <v>9</v>
      </c>
      <c r="P19" s="20">
        <f t="shared" si="0"/>
        <v>83</v>
      </c>
      <c r="Q19" s="35">
        <f>P19/200*100</f>
        <v>41.5</v>
      </c>
      <c r="R19" s="13"/>
      <c r="S19" s="36" t="s">
        <v>250</v>
      </c>
    </row>
    <row r="20" spans="1:19" ht="30">
      <c r="A20" s="18">
        <v>16</v>
      </c>
      <c r="B20" s="15" t="s">
        <v>56</v>
      </c>
      <c r="C20" s="24" t="s">
        <v>138</v>
      </c>
      <c r="D20" s="24" t="s">
        <v>139</v>
      </c>
      <c r="E20" s="24" t="s">
        <v>140</v>
      </c>
      <c r="F20" s="24" t="s">
        <v>93</v>
      </c>
      <c r="G20" s="31">
        <v>36268</v>
      </c>
      <c r="H20" s="24" t="s">
        <v>94</v>
      </c>
      <c r="I20" s="24" t="s">
        <v>104</v>
      </c>
      <c r="J20" s="24">
        <v>10</v>
      </c>
      <c r="K20" s="12">
        <v>22</v>
      </c>
      <c r="L20" s="13">
        <v>15</v>
      </c>
      <c r="M20" s="13">
        <v>20</v>
      </c>
      <c r="N20" s="13">
        <v>16</v>
      </c>
      <c r="O20" s="13">
        <v>9</v>
      </c>
      <c r="P20" s="20">
        <f t="shared" si="0"/>
        <v>82</v>
      </c>
      <c r="Q20" s="35">
        <f t="shared" si="1"/>
        <v>41</v>
      </c>
      <c r="R20" s="13"/>
      <c r="S20" s="36" t="s">
        <v>250</v>
      </c>
    </row>
    <row r="21" spans="1:19" ht="30">
      <c r="A21" s="18">
        <v>17</v>
      </c>
      <c r="B21" s="15" t="s">
        <v>71</v>
      </c>
      <c r="C21" s="24" t="s">
        <v>100</v>
      </c>
      <c r="D21" s="24" t="s">
        <v>101</v>
      </c>
      <c r="E21" s="24" t="s">
        <v>102</v>
      </c>
      <c r="F21" s="24" t="s">
        <v>103</v>
      </c>
      <c r="G21" s="31">
        <v>35814</v>
      </c>
      <c r="H21" s="24" t="s">
        <v>94</v>
      </c>
      <c r="I21" s="24" t="s">
        <v>104</v>
      </c>
      <c r="J21" s="24">
        <v>11</v>
      </c>
      <c r="K21" s="12">
        <v>24</v>
      </c>
      <c r="L21" s="13">
        <v>11</v>
      </c>
      <c r="M21" s="13">
        <v>20</v>
      </c>
      <c r="N21" s="13">
        <v>9</v>
      </c>
      <c r="O21" s="13">
        <v>16</v>
      </c>
      <c r="P21" s="20">
        <f t="shared" si="0"/>
        <v>80</v>
      </c>
      <c r="Q21" s="35">
        <f t="shared" si="1"/>
        <v>40</v>
      </c>
      <c r="R21" s="13"/>
      <c r="S21" s="36" t="s">
        <v>250</v>
      </c>
    </row>
    <row r="22" spans="1:19" ht="30">
      <c r="A22" s="18">
        <v>18</v>
      </c>
      <c r="B22" s="16" t="s">
        <v>66</v>
      </c>
      <c r="C22" s="16" t="s">
        <v>117</v>
      </c>
      <c r="D22" s="16" t="s">
        <v>118</v>
      </c>
      <c r="E22" s="16" t="s">
        <v>107</v>
      </c>
      <c r="F22" s="16" t="s">
        <v>93</v>
      </c>
      <c r="G22" s="33">
        <v>36005</v>
      </c>
      <c r="H22" s="16" t="s">
        <v>94</v>
      </c>
      <c r="I22" s="17" t="s">
        <v>99</v>
      </c>
      <c r="J22" s="16">
        <v>11</v>
      </c>
      <c r="K22" s="13">
        <v>15</v>
      </c>
      <c r="L22" s="13">
        <v>20</v>
      </c>
      <c r="M22" s="13">
        <v>20</v>
      </c>
      <c r="N22" s="13">
        <v>10</v>
      </c>
      <c r="O22" s="13">
        <v>12</v>
      </c>
      <c r="P22" s="13">
        <f t="shared" si="0"/>
        <v>77</v>
      </c>
      <c r="Q22" s="35">
        <f t="shared" si="1"/>
        <v>38.5</v>
      </c>
      <c r="R22" s="13"/>
      <c r="S22" s="36" t="s">
        <v>253</v>
      </c>
    </row>
    <row r="23" spans="1:19" ht="30">
      <c r="A23" s="18">
        <v>19</v>
      </c>
      <c r="B23" s="15" t="s">
        <v>79</v>
      </c>
      <c r="C23" s="24" t="s">
        <v>177</v>
      </c>
      <c r="D23" s="24" t="s">
        <v>113</v>
      </c>
      <c r="E23" s="24" t="s">
        <v>158</v>
      </c>
      <c r="F23" s="24" t="s">
        <v>103</v>
      </c>
      <c r="G23" s="31">
        <v>36146</v>
      </c>
      <c r="H23" s="24" t="s">
        <v>94</v>
      </c>
      <c r="I23" s="24" t="s">
        <v>95</v>
      </c>
      <c r="J23" s="24">
        <v>10</v>
      </c>
      <c r="K23" s="12">
        <v>22</v>
      </c>
      <c r="L23" s="12">
        <v>16</v>
      </c>
      <c r="M23" s="12">
        <v>21</v>
      </c>
      <c r="N23" s="12">
        <v>8</v>
      </c>
      <c r="O23" s="12">
        <v>9</v>
      </c>
      <c r="P23" s="20">
        <f t="shared" si="0"/>
        <v>76</v>
      </c>
      <c r="Q23" s="35">
        <f t="shared" si="1"/>
        <v>38</v>
      </c>
      <c r="R23" s="12"/>
      <c r="S23" s="36" t="s">
        <v>249</v>
      </c>
    </row>
    <row r="24" spans="1:19" ht="30">
      <c r="A24" s="18">
        <v>20</v>
      </c>
      <c r="B24" s="15" t="s">
        <v>77</v>
      </c>
      <c r="C24" s="24" t="s">
        <v>141</v>
      </c>
      <c r="D24" s="24" t="s">
        <v>142</v>
      </c>
      <c r="E24" s="24" t="s">
        <v>143</v>
      </c>
      <c r="F24" s="24" t="s">
        <v>93</v>
      </c>
      <c r="G24" s="31">
        <v>36300</v>
      </c>
      <c r="H24" s="24" t="s">
        <v>94</v>
      </c>
      <c r="I24" s="24" t="s">
        <v>144</v>
      </c>
      <c r="J24" s="24">
        <v>10</v>
      </c>
      <c r="K24" s="12">
        <v>27</v>
      </c>
      <c r="L24" s="13">
        <v>8</v>
      </c>
      <c r="M24" s="13">
        <v>18</v>
      </c>
      <c r="N24" s="13">
        <v>16</v>
      </c>
      <c r="O24" s="13">
        <v>6</v>
      </c>
      <c r="P24" s="20">
        <f t="shared" si="0"/>
        <v>75</v>
      </c>
      <c r="Q24" s="35">
        <f t="shared" si="1"/>
        <v>37.5</v>
      </c>
      <c r="R24" s="13"/>
      <c r="S24" s="36" t="s">
        <v>254</v>
      </c>
    </row>
    <row r="25" spans="1:19" ht="30">
      <c r="A25" s="18">
        <v>21</v>
      </c>
      <c r="B25" s="15" t="s">
        <v>83</v>
      </c>
      <c r="C25" s="24" t="s">
        <v>131</v>
      </c>
      <c r="D25" s="24" t="s">
        <v>122</v>
      </c>
      <c r="E25" s="24" t="s">
        <v>132</v>
      </c>
      <c r="F25" s="24" t="s">
        <v>93</v>
      </c>
      <c r="G25" s="31">
        <v>35828</v>
      </c>
      <c r="H25" s="24" t="s">
        <v>94</v>
      </c>
      <c r="I25" s="17" t="s">
        <v>124</v>
      </c>
      <c r="J25" s="24">
        <v>11</v>
      </c>
      <c r="K25" s="12">
        <v>22</v>
      </c>
      <c r="L25" s="12">
        <v>10</v>
      </c>
      <c r="M25" s="12">
        <v>15</v>
      </c>
      <c r="N25" s="12">
        <v>19</v>
      </c>
      <c r="O25" s="12">
        <v>6</v>
      </c>
      <c r="P25" s="20">
        <f t="shared" si="0"/>
        <v>72</v>
      </c>
      <c r="Q25" s="35">
        <f t="shared" si="1"/>
        <v>36</v>
      </c>
      <c r="R25" s="12"/>
      <c r="S25" s="36" t="s">
        <v>251</v>
      </c>
    </row>
    <row r="26" spans="1:19" ht="30">
      <c r="A26" s="18">
        <v>22</v>
      </c>
      <c r="B26" s="15" t="s">
        <v>84</v>
      </c>
      <c r="C26" s="24" t="s">
        <v>156</v>
      </c>
      <c r="D26" s="24" t="s">
        <v>157</v>
      </c>
      <c r="E26" s="24" t="s">
        <v>158</v>
      </c>
      <c r="F26" s="24" t="s">
        <v>103</v>
      </c>
      <c r="G26" s="31">
        <v>36186</v>
      </c>
      <c r="H26" s="24" t="s">
        <v>94</v>
      </c>
      <c r="I26" s="24" t="s">
        <v>104</v>
      </c>
      <c r="J26" s="24">
        <v>10</v>
      </c>
      <c r="K26" s="12">
        <v>21</v>
      </c>
      <c r="L26" s="12">
        <v>19</v>
      </c>
      <c r="M26" s="12">
        <v>18</v>
      </c>
      <c r="N26" s="12">
        <v>10</v>
      </c>
      <c r="O26" s="12">
        <v>3</v>
      </c>
      <c r="P26" s="20">
        <f t="shared" si="0"/>
        <v>71</v>
      </c>
      <c r="Q26" s="35">
        <f t="shared" si="1"/>
        <v>35.5</v>
      </c>
      <c r="R26" s="12"/>
      <c r="S26" s="36" t="s">
        <v>250</v>
      </c>
    </row>
    <row r="27" spans="1:19" ht="30">
      <c r="A27" s="18">
        <v>23</v>
      </c>
      <c r="B27" s="15" t="s">
        <v>69</v>
      </c>
      <c r="C27" s="24" t="s">
        <v>108</v>
      </c>
      <c r="D27" s="24" t="s">
        <v>109</v>
      </c>
      <c r="E27" s="24" t="s">
        <v>110</v>
      </c>
      <c r="F27" s="24" t="s">
        <v>103</v>
      </c>
      <c r="G27" s="31">
        <v>36041</v>
      </c>
      <c r="H27" s="24" t="s">
        <v>94</v>
      </c>
      <c r="I27" s="24" t="s">
        <v>111</v>
      </c>
      <c r="J27" s="24">
        <v>11</v>
      </c>
      <c r="K27" s="12">
        <v>19</v>
      </c>
      <c r="L27" s="12">
        <v>15</v>
      </c>
      <c r="M27" s="12">
        <v>21</v>
      </c>
      <c r="N27" s="12">
        <v>10</v>
      </c>
      <c r="O27" s="12">
        <v>3</v>
      </c>
      <c r="P27" s="20">
        <f t="shared" si="0"/>
        <v>68</v>
      </c>
      <c r="Q27" s="35">
        <f t="shared" si="1"/>
        <v>34</v>
      </c>
      <c r="R27" s="12"/>
      <c r="S27" s="36" t="s">
        <v>252</v>
      </c>
    </row>
    <row r="28" spans="1:19" ht="30">
      <c r="A28" s="18">
        <v>24</v>
      </c>
      <c r="B28" s="15" t="s">
        <v>85</v>
      </c>
      <c r="C28" s="24" t="s">
        <v>167</v>
      </c>
      <c r="D28" s="24" t="s">
        <v>168</v>
      </c>
      <c r="E28" s="24" t="s">
        <v>110</v>
      </c>
      <c r="F28" s="24" t="s">
        <v>103</v>
      </c>
      <c r="G28" s="31">
        <v>36459</v>
      </c>
      <c r="H28" s="24" t="s">
        <v>94</v>
      </c>
      <c r="I28" s="17" t="s">
        <v>124</v>
      </c>
      <c r="J28" s="24">
        <v>10</v>
      </c>
      <c r="K28" s="12">
        <v>19</v>
      </c>
      <c r="L28" s="12">
        <v>5</v>
      </c>
      <c r="M28" s="12">
        <v>17</v>
      </c>
      <c r="N28" s="12">
        <v>13</v>
      </c>
      <c r="O28" s="12">
        <v>12</v>
      </c>
      <c r="P28" s="20">
        <f t="shared" si="0"/>
        <v>66</v>
      </c>
      <c r="Q28" s="35">
        <f t="shared" si="1"/>
        <v>33</v>
      </c>
      <c r="R28" s="12"/>
      <c r="S28" s="36" t="s">
        <v>251</v>
      </c>
    </row>
    <row r="29" spans="1:19" ht="30">
      <c r="A29" s="18">
        <v>25</v>
      </c>
      <c r="B29" s="15" t="s">
        <v>89</v>
      </c>
      <c r="C29" s="24" t="s">
        <v>145</v>
      </c>
      <c r="D29" s="24" t="s">
        <v>146</v>
      </c>
      <c r="E29" s="24" t="s">
        <v>147</v>
      </c>
      <c r="F29" s="24" t="s">
        <v>93</v>
      </c>
      <c r="G29" s="31">
        <v>36482</v>
      </c>
      <c r="H29" s="24" t="s">
        <v>94</v>
      </c>
      <c r="I29" s="24" t="s">
        <v>104</v>
      </c>
      <c r="J29" s="24">
        <v>10</v>
      </c>
      <c r="K29" s="12">
        <v>15</v>
      </c>
      <c r="L29" s="12">
        <v>16</v>
      </c>
      <c r="M29" s="12">
        <v>16</v>
      </c>
      <c r="N29" s="12">
        <v>10</v>
      </c>
      <c r="O29" s="12">
        <v>9</v>
      </c>
      <c r="P29" s="20">
        <f t="shared" si="0"/>
        <v>66</v>
      </c>
      <c r="Q29" s="35">
        <f t="shared" si="1"/>
        <v>33</v>
      </c>
      <c r="R29" s="13"/>
      <c r="S29" s="36" t="s">
        <v>250</v>
      </c>
    </row>
    <row r="30" spans="1:19" ht="30">
      <c r="A30" s="18">
        <v>26</v>
      </c>
      <c r="B30" s="15" t="s">
        <v>87</v>
      </c>
      <c r="C30" s="24" t="s">
        <v>155</v>
      </c>
      <c r="D30" s="24" t="s">
        <v>122</v>
      </c>
      <c r="E30" s="24" t="s">
        <v>127</v>
      </c>
      <c r="F30" s="24" t="s">
        <v>93</v>
      </c>
      <c r="G30" s="31">
        <v>36281</v>
      </c>
      <c r="H30" s="24" t="s">
        <v>94</v>
      </c>
      <c r="I30" s="17" t="s">
        <v>99</v>
      </c>
      <c r="J30" s="24">
        <v>10</v>
      </c>
      <c r="K30" s="12">
        <v>18</v>
      </c>
      <c r="L30" s="12">
        <v>8</v>
      </c>
      <c r="M30" s="12">
        <v>19</v>
      </c>
      <c r="N30" s="12">
        <v>11</v>
      </c>
      <c r="O30" s="12">
        <v>9</v>
      </c>
      <c r="P30" s="20">
        <f t="shared" si="0"/>
        <v>65</v>
      </c>
      <c r="Q30" s="35">
        <f t="shared" si="1"/>
        <v>32.5</v>
      </c>
      <c r="R30" s="12"/>
      <c r="S30" s="36" t="s">
        <v>253</v>
      </c>
    </row>
    <row r="31" spans="1:19" ht="30">
      <c r="A31" s="18">
        <v>27</v>
      </c>
      <c r="B31" s="15" t="s">
        <v>64</v>
      </c>
      <c r="C31" s="24" t="s">
        <v>125</v>
      </c>
      <c r="D31" s="24" t="s">
        <v>126</v>
      </c>
      <c r="E31" s="24" t="s">
        <v>127</v>
      </c>
      <c r="F31" s="24" t="s">
        <v>93</v>
      </c>
      <c r="G31" s="31">
        <v>36207</v>
      </c>
      <c r="H31" s="24" t="s">
        <v>94</v>
      </c>
      <c r="I31" s="24" t="s">
        <v>111</v>
      </c>
      <c r="J31" s="24">
        <v>11</v>
      </c>
      <c r="K31" s="12">
        <v>21</v>
      </c>
      <c r="L31" s="12">
        <v>10</v>
      </c>
      <c r="M31" s="12">
        <v>15</v>
      </c>
      <c r="N31" s="12">
        <v>12</v>
      </c>
      <c r="O31" s="12">
        <v>7</v>
      </c>
      <c r="P31" s="20">
        <f t="shared" si="0"/>
        <v>65</v>
      </c>
      <c r="Q31" s="35">
        <f t="shared" si="1"/>
        <v>32.5</v>
      </c>
      <c r="R31" s="12"/>
      <c r="S31" s="36" t="s">
        <v>252</v>
      </c>
    </row>
    <row r="32" spans="1:19" ht="30">
      <c r="A32" s="18">
        <v>28</v>
      </c>
      <c r="B32" s="15" t="s">
        <v>41</v>
      </c>
      <c r="C32" s="24" t="s">
        <v>148</v>
      </c>
      <c r="D32" s="24" t="s">
        <v>149</v>
      </c>
      <c r="E32" s="24" t="s">
        <v>150</v>
      </c>
      <c r="F32" s="24" t="s">
        <v>103</v>
      </c>
      <c r="G32" s="31">
        <v>36125</v>
      </c>
      <c r="H32" s="24" t="s">
        <v>94</v>
      </c>
      <c r="I32" s="24" t="s">
        <v>144</v>
      </c>
      <c r="J32" s="24">
        <v>10</v>
      </c>
      <c r="K32" s="12">
        <v>22</v>
      </c>
      <c r="L32" s="12">
        <v>0</v>
      </c>
      <c r="M32" s="12">
        <v>0</v>
      </c>
      <c r="N32" s="12">
        <v>0</v>
      </c>
      <c r="O32" s="12">
        <v>0</v>
      </c>
      <c r="P32" s="20">
        <f t="shared" si="0"/>
        <v>22</v>
      </c>
      <c r="Q32" s="35">
        <f t="shared" si="1"/>
        <v>11</v>
      </c>
      <c r="R32" s="12"/>
      <c r="S32" s="36" t="s">
        <v>254</v>
      </c>
    </row>
    <row r="33" spans="1:19" ht="30">
      <c r="A33" s="18">
        <v>29</v>
      </c>
      <c r="B33" s="15" t="s">
        <v>86</v>
      </c>
      <c r="C33" s="24" t="s">
        <v>172</v>
      </c>
      <c r="D33" s="24" t="s">
        <v>173</v>
      </c>
      <c r="E33" s="24" t="s">
        <v>110</v>
      </c>
      <c r="F33" s="24" t="s">
        <v>103</v>
      </c>
      <c r="G33" s="31">
        <v>36255</v>
      </c>
      <c r="H33" s="24" t="s">
        <v>94</v>
      </c>
      <c r="I33" s="24" t="s">
        <v>111</v>
      </c>
      <c r="J33" s="24">
        <v>10</v>
      </c>
      <c r="K33" s="12">
        <v>18</v>
      </c>
      <c r="L33" s="12">
        <v>0</v>
      </c>
      <c r="M33" s="12">
        <v>0</v>
      </c>
      <c r="N33" s="12">
        <v>0</v>
      </c>
      <c r="O33" s="12">
        <v>0</v>
      </c>
      <c r="P33" s="20">
        <f t="shared" si="0"/>
        <v>18</v>
      </c>
      <c r="Q33" s="35">
        <f>P33/200*100</f>
        <v>9</v>
      </c>
      <c r="R33" s="12"/>
      <c r="S33" s="36" t="s">
        <v>252</v>
      </c>
    </row>
    <row r="34" spans="1:19" ht="30">
      <c r="A34" s="18">
        <v>30</v>
      </c>
      <c r="B34" s="15" t="s">
        <v>68</v>
      </c>
      <c r="C34" s="24" t="s">
        <v>112</v>
      </c>
      <c r="D34" s="24" t="s">
        <v>113</v>
      </c>
      <c r="E34" s="24" t="s">
        <v>114</v>
      </c>
      <c r="F34" s="24" t="s">
        <v>103</v>
      </c>
      <c r="G34" s="31">
        <v>35917</v>
      </c>
      <c r="H34" s="24" t="s">
        <v>94</v>
      </c>
      <c r="I34" s="24" t="s">
        <v>111</v>
      </c>
      <c r="J34" s="24">
        <v>11</v>
      </c>
      <c r="K34" s="12">
        <v>18</v>
      </c>
      <c r="L34" s="12">
        <v>0</v>
      </c>
      <c r="M34" s="12">
        <v>0</v>
      </c>
      <c r="N34" s="12">
        <v>0</v>
      </c>
      <c r="O34" s="12">
        <v>0</v>
      </c>
      <c r="P34" s="20">
        <f t="shared" si="0"/>
        <v>18</v>
      </c>
      <c r="Q34" s="35">
        <f t="shared" si="1"/>
        <v>9</v>
      </c>
      <c r="R34" s="12"/>
      <c r="S34" s="36" t="s">
        <v>252</v>
      </c>
    </row>
    <row r="35" spans="1:19" ht="30">
      <c r="A35" s="18">
        <v>31</v>
      </c>
      <c r="B35" s="15" t="s">
        <v>88</v>
      </c>
      <c r="C35" s="24" t="s">
        <v>169</v>
      </c>
      <c r="D35" s="24" t="s">
        <v>170</v>
      </c>
      <c r="E35" s="24" t="s">
        <v>171</v>
      </c>
      <c r="F35" s="24" t="s">
        <v>103</v>
      </c>
      <c r="G35" s="31">
        <v>35708</v>
      </c>
      <c r="H35" s="24" t="s">
        <v>94</v>
      </c>
      <c r="I35" s="24" t="s">
        <v>111</v>
      </c>
      <c r="J35" s="24">
        <v>10</v>
      </c>
      <c r="K35" s="12">
        <v>17</v>
      </c>
      <c r="L35" s="12">
        <v>0</v>
      </c>
      <c r="M35" s="12">
        <v>0</v>
      </c>
      <c r="N35" s="12">
        <v>0</v>
      </c>
      <c r="O35" s="12">
        <v>0</v>
      </c>
      <c r="P35" s="20">
        <f t="shared" si="0"/>
        <v>17</v>
      </c>
      <c r="Q35" s="35">
        <f t="shared" si="1"/>
        <v>8.5</v>
      </c>
      <c r="R35" s="12"/>
      <c r="S35" s="36" t="s">
        <v>252</v>
      </c>
    </row>
    <row r="36" spans="1:19" ht="30">
      <c r="A36" s="18">
        <v>32</v>
      </c>
      <c r="B36" s="15" t="s">
        <v>80</v>
      </c>
      <c r="C36" s="24" t="s">
        <v>174</v>
      </c>
      <c r="D36" s="24" t="s">
        <v>175</v>
      </c>
      <c r="E36" s="24" t="s">
        <v>176</v>
      </c>
      <c r="F36" s="24" t="s">
        <v>103</v>
      </c>
      <c r="G36" s="31">
        <v>36321</v>
      </c>
      <c r="H36" s="24" t="s">
        <v>94</v>
      </c>
      <c r="I36" s="24" t="s">
        <v>95</v>
      </c>
      <c r="J36" s="24">
        <v>10</v>
      </c>
      <c r="K36" s="12">
        <v>17</v>
      </c>
      <c r="L36" s="13">
        <v>0</v>
      </c>
      <c r="M36" s="13">
        <v>0</v>
      </c>
      <c r="N36" s="13">
        <v>0</v>
      </c>
      <c r="O36" s="13">
        <v>0</v>
      </c>
      <c r="P36" s="20">
        <f t="shared" si="0"/>
        <v>17</v>
      </c>
      <c r="Q36" s="35">
        <f t="shared" si="1"/>
        <v>8.5</v>
      </c>
      <c r="R36" s="13"/>
      <c r="S36" s="36" t="s">
        <v>249</v>
      </c>
    </row>
    <row r="37" spans="1:19" ht="15">
      <c r="A37" s="50" t="s">
        <v>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5"/>
      <c r="P37" s="14">
        <f>SUM(P5:P36)/32</f>
        <v>76.46875</v>
      </c>
      <c r="Q37" s="14">
        <f>SUM(Q5:Q36)/32</f>
        <v>38.234375</v>
      </c>
      <c r="R37" s="14"/>
      <c r="S37" s="28"/>
    </row>
    <row r="38" spans="1:19" ht="26.25" customHeight="1">
      <c r="A38" s="46" t="s">
        <v>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7"/>
      <c r="M38" s="7"/>
      <c r="N38" s="7"/>
      <c r="O38" s="7"/>
      <c r="P38" s="7"/>
      <c r="Q38" s="7"/>
      <c r="R38" s="7"/>
      <c r="S38" s="6"/>
    </row>
    <row r="39" spans="1:19" ht="28.5" customHeight="1">
      <c r="A39" s="38" t="s">
        <v>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9"/>
      <c r="M39" s="9"/>
      <c r="N39" s="9"/>
      <c r="O39" s="9"/>
      <c r="P39" s="7"/>
      <c r="Q39" s="9"/>
      <c r="R39" s="9"/>
      <c r="S39" s="6"/>
    </row>
    <row r="40" spans="1:19" ht="15">
      <c r="A40" s="38" t="s">
        <v>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9"/>
      <c r="M40" s="9"/>
      <c r="N40" s="9"/>
      <c r="O40" s="9"/>
      <c r="P40" s="9"/>
      <c r="Q40" s="9"/>
      <c r="R40" s="9"/>
      <c r="S40" s="6"/>
    </row>
    <row r="41" spans="1:19" ht="26.25" customHeight="1">
      <c r="A41" s="38" t="s">
        <v>263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9"/>
      <c r="M41" s="9"/>
      <c r="N41" s="9"/>
      <c r="O41" s="9"/>
      <c r="P41" s="9"/>
      <c r="Q41" s="9"/>
      <c r="R41" s="9"/>
      <c r="S41" s="6"/>
    </row>
    <row r="42" spans="1:19" ht="32.25" customHeight="1">
      <c r="A42" s="38" t="s">
        <v>264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9"/>
      <c r="M42" s="9"/>
      <c r="N42" s="9"/>
      <c r="O42" s="9"/>
      <c r="P42" s="9"/>
      <c r="Q42" s="9"/>
      <c r="R42" s="9"/>
      <c r="S42" s="6"/>
    </row>
    <row r="43" spans="1:19" ht="31.5" customHeight="1">
      <c r="A43" s="38" t="s">
        <v>265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9"/>
      <c r="M43" s="9"/>
      <c r="N43" s="9"/>
      <c r="O43" s="9"/>
      <c r="P43" s="9"/>
      <c r="Q43" s="9"/>
      <c r="R43" s="9"/>
      <c r="S43" s="6"/>
    </row>
    <row r="44" spans="1:19" ht="31.5" customHeight="1">
      <c r="A44" s="38" t="s">
        <v>266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9"/>
      <c r="M44" s="9"/>
      <c r="N44" s="9"/>
      <c r="O44" s="9"/>
      <c r="P44" s="9"/>
      <c r="Q44" s="9"/>
      <c r="R44" s="9"/>
      <c r="S44" s="6"/>
    </row>
    <row r="45" spans="1:19" ht="31.5" customHeight="1">
      <c r="A45" s="38" t="s">
        <v>267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9"/>
      <c r="M45" s="9"/>
      <c r="N45" s="9"/>
      <c r="O45" s="9"/>
      <c r="P45" s="9"/>
      <c r="Q45" s="9"/>
      <c r="R45" s="9"/>
      <c r="S45" s="6"/>
    </row>
    <row r="46" spans="1:19" ht="31.5" customHeight="1">
      <c r="A46" s="38" t="s">
        <v>268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9"/>
      <c r="M46" s="9"/>
      <c r="N46" s="9"/>
      <c r="O46" s="9"/>
      <c r="P46" s="9"/>
      <c r="Q46" s="9"/>
      <c r="R46" s="9"/>
      <c r="S46" s="6"/>
    </row>
    <row r="47" spans="1:19" ht="16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9"/>
      <c r="M47" s="9"/>
      <c r="N47" s="9"/>
      <c r="O47" s="9"/>
      <c r="P47" s="9"/>
      <c r="Q47" s="9"/>
      <c r="R47" s="9"/>
      <c r="S47" s="6"/>
    </row>
    <row r="48" spans="1:19" ht="15">
      <c r="A48" s="45" t="s">
        <v>16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9"/>
      <c r="M48" s="9"/>
      <c r="N48" s="9"/>
      <c r="O48" s="9"/>
      <c r="P48" s="9"/>
      <c r="Q48" s="9"/>
      <c r="R48" s="9"/>
      <c r="S48" s="6"/>
    </row>
    <row r="49" spans="1:19" ht="15">
      <c r="A49" s="45" t="s">
        <v>17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9"/>
      <c r="M49" s="9"/>
      <c r="N49" s="9"/>
      <c r="O49" s="9"/>
      <c r="P49" s="9"/>
      <c r="Q49" s="9"/>
      <c r="R49" s="9"/>
      <c r="S49" s="6"/>
    </row>
    <row r="50" spans="1:19" ht="15">
      <c r="A50" s="45" t="s">
        <v>18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9"/>
      <c r="M50" s="9"/>
      <c r="N50" s="9"/>
      <c r="O50" s="9"/>
      <c r="P50" s="9"/>
      <c r="Q50" s="9"/>
      <c r="R50" s="9"/>
      <c r="S50" s="6"/>
    </row>
    <row r="51" spans="1:19" ht="16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9"/>
      <c r="N51" s="9"/>
      <c r="O51" s="9"/>
      <c r="P51" s="9"/>
      <c r="Q51" s="9"/>
      <c r="R51" s="9"/>
      <c r="S51" s="6"/>
    </row>
    <row r="52" spans="1:19" ht="23.25" customHeight="1">
      <c r="A52" s="45" t="s">
        <v>15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9"/>
      <c r="M52" s="9"/>
      <c r="N52" s="9"/>
      <c r="O52" s="9"/>
      <c r="P52" s="9"/>
      <c r="Q52" s="9"/>
      <c r="R52" s="9"/>
      <c r="S52" s="6"/>
    </row>
    <row r="53" spans="1:19" ht="33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6"/>
    </row>
    <row r="54" spans="1:19" ht="32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6"/>
    </row>
    <row r="55" spans="1:19" ht="32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6"/>
    </row>
    <row r="56" spans="1:19" ht="33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6"/>
    </row>
    <row r="57" spans="1:19" ht="35.25" customHeight="1">
      <c r="A57" s="7"/>
      <c r="B57" s="7"/>
      <c r="C57" s="8"/>
      <c r="D57" s="8"/>
      <c r="E57" s="8"/>
      <c r="F57" s="8"/>
      <c r="G57" s="8"/>
      <c r="H57" s="8"/>
      <c r="I57" s="7"/>
      <c r="J57" s="7"/>
      <c r="K57" s="7"/>
      <c r="L57" s="9"/>
      <c r="M57" s="9"/>
      <c r="N57" s="9"/>
      <c r="O57" s="9"/>
      <c r="P57" s="9"/>
      <c r="Q57" s="9"/>
      <c r="R57" s="9"/>
      <c r="S57" s="6"/>
    </row>
    <row r="58" spans="1:19" ht="35.25" customHeight="1">
      <c r="A58" s="7"/>
      <c r="B58" s="7"/>
      <c r="C58" s="8"/>
      <c r="D58" s="8"/>
      <c r="E58" s="8"/>
      <c r="F58" s="8"/>
      <c r="G58" s="8"/>
      <c r="H58" s="8"/>
      <c r="I58" s="7"/>
      <c r="J58" s="7"/>
      <c r="K58" s="7"/>
      <c r="L58" s="9"/>
      <c r="M58" s="9"/>
      <c r="N58" s="9"/>
      <c r="O58" s="9"/>
      <c r="P58" s="9"/>
      <c r="Q58" s="9"/>
      <c r="R58" s="9"/>
      <c r="S58" s="6"/>
    </row>
    <row r="59" spans="1:19" ht="35.25" customHeight="1">
      <c r="A59" s="7"/>
      <c r="B59" s="7"/>
      <c r="C59" s="8"/>
      <c r="D59" s="8"/>
      <c r="E59" s="8"/>
      <c r="F59" s="8"/>
      <c r="G59" s="8"/>
      <c r="H59" s="8"/>
      <c r="I59" s="7"/>
      <c r="J59" s="7"/>
      <c r="K59" s="7"/>
      <c r="L59" s="9"/>
      <c r="M59" s="9"/>
      <c r="N59" s="9"/>
      <c r="O59" s="9"/>
      <c r="P59" s="9"/>
      <c r="Q59" s="9"/>
      <c r="R59" s="9"/>
      <c r="S59" s="6"/>
    </row>
    <row r="60" spans="1:19" ht="35.25" customHeight="1">
      <c r="A60" s="7"/>
      <c r="B60" s="7"/>
      <c r="C60" s="8"/>
      <c r="D60" s="8"/>
      <c r="E60" s="8"/>
      <c r="F60" s="8"/>
      <c r="G60" s="8"/>
      <c r="H60" s="8"/>
      <c r="I60" s="7"/>
      <c r="J60" s="7"/>
      <c r="K60" s="7"/>
      <c r="L60" s="9"/>
      <c r="M60" s="9"/>
      <c r="N60" s="9"/>
      <c r="O60" s="9"/>
      <c r="P60" s="9"/>
      <c r="Q60" s="9"/>
      <c r="R60" s="9"/>
      <c r="S60" s="6"/>
    </row>
    <row r="61" spans="1:19" ht="22.5" customHeight="1">
      <c r="A61" s="7"/>
      <c r="B61" s="7"/>
      <c r="C61" s="8"/>
      <c r="D61" s="8"/>
      <c r="E61" s="8"/>
      <c r="F61" s="8"/>
      <c r="G61" s="8"/>
      <c r="H61" s="8"/>
      <c r="I61" s="7"/>
      <c r="J61" s="7"/>
      <c r="K61" s="7"/>
      <c r="L61" s="9"/>
      <c r="M61" s="9"/>
      <c r="N61" s="9"/>
      <c r="O61" s="9"/>
      <c r="P61" s="9"/>
      <c r="Q61" s="9"/>
      <c r="R61" s="9"/>
      <c r="S61" s="6"/>
    </row>
    <row r="62" spans="1:19" ht="29.25" customHeight="1">
      <c r="A62" s="7"/>
      <c r="B62" s="7"/>
      <c r="C62" s="8"/>
      <c r="D62" s="8"/>
      <c r="E62" s="8"/>
      <c r="F62" s="8"/>
      <c r="G62" s="8"/>
      <c r="H62" s="8"/>
      <c r="I62" s="7"/>
      <c r="J62" s="7"/>
      <c r="K62" s="7"/>
      <c r="L62" s="9"/>
      <c r="M62" s="9"/>
      <c r="N62" s="9"/>
      <c r="O62" s="9"/>
      <c r="P62" s="9"/>
      <c r="Q62" s="9"/>
      <c r="R62" s="9"/>
      <c r="S62" s="6"/>
    </row>
    <row r="63" spans="1:19" ht="29.25" customHeight="1">
      <c r="A63" s="7"/>
      <c r="B63" s="7"/>
      <c r="C63" s="8"/>
      <c r="D63" s="8"/>
      <c r="E63" s="8"/>
      <c r="F63" s="8"/>
      <c r="G63" s="8"/>
      <c r="H63" s="8"/>
      <c r="I63" s="7"/>
      <c r="J63" s="7"/>
      <c r="K63" s="7"/>
      <c r="L63" s="9"/>
      <c r="M63" s="9"/>
      <c r="N63" s="9"/>
      <c r="O63" s="9"/>
      <c r="P63" s="9"/>
      <c r="Q63" s="9"/>
      <c r="R63" s="9"/>
      <c r="S63" s="6"/>
    </row>
    <row r="64" spans="1:19" ht="29.25" customHeight="1">
      <c r="A64" s="7"/>
      <c r="B64" s="7"/>
      <c r="C64" s="8"/>
      <c r="D64" s="8"/>
      <c r="E64" s="8"/>
      <c r="F64" s="8"/>
      <c r="G64" s="8"/>
      <c r="H64" s="8"/>
      <c r="I64" s="7"/>
      <c r="J64" s="7"/>
      <c r="K64" s="7"/>
      <c r="L64" s="9"/>
      <c r="M64" s="9"/>
      <c r="N64" s="9"/>
      <c r="O64" s="9"/>
      <c r="P64" s="9"/>
      <c r="Q64" s="9"/>
      <c r="R64" s="9"/>
      <c r="S64" s="6"/>
    </row>
    <row r="65" spans="1:19" ht="21" customHeight="1">
      <c r="A65" s="7"/>
      <c r="B65" s="7"/>
      <c r="C65" s="8"/>
      <c r="D65" s="8"/>
      <c r="E65" s="8"/>
      <c r="F65" s="8"/>
      <c r="G65" s="8"/>
      <c r="H65" s="8"/>
      <c r="I65" s="7"/>
      <c r="J65" s="7"/>
      <c r="K65" s="7"/>
      <c r="L65" s="7"/>
      <c r="M65" s="7"/>
      <c r="N65" s="7"/>
      <c r="O65" s="7"/>
      <c r="P65" s="7"/>
      <c r="Q65" s="7"/>
      <c r="R65" s="7"/>
      <c r="S65" s="6"/>
    </row>
    <row r="66" spans="1:19" ht="15" customHeight="1">
      <c r="A66" s="7"/>
      <c r="B66" s="7"/>
      <c r="C66" s="8"/>
      <c r="D66" s="8"/>
      <c r="E66" s="8"/>
      <c r="F66" s="8"/>
      <c r="G66" s="8"/>
      <c r="H66" s="8"/>
      <c r="I66" s="7"/>
      <c r="J66" s="7"/>
      <c r="K66" s="7"/>
      <c r="L66" s="7"/>
      <c r="M66" s="7"/>
      <c r="N66" s="7"/>
      <c r="O66" s="7"/>
      <c r="P66" s="7"/>
      <c r="Q66" s="7"/>
      <c r="R66" s="7"/>
      <c r="S66" s="6"/>
    </row>
    <row r="67" spans="1:19" ht="15" customHeight="1">
      <c r="A67" s="4"/>
      <c r="B67" s="4"/>
      <c r="C67" s="5"/>
      <c r="D67" s="5"/>
      <c r="E67" s="5"/>
      <c r="F67" s="5"/>
      <c r="G67" s="5"/>
      <c r="H67" s="5"/>
      <c r="I67" s="4"/>
      <c r="J67" s="4"/>
      <c r="K67" s="4"/>
      <c r="L67" s="4"/>
      <c r="M67" s="4"/>
      <c r="N67" s="4"/>
      <c r="O67" s="4"/>
      <c r="P67" s="4"/>
      <c r="S67" s="6"/>
    </row>
    <row r="68" ht="15">
      <c r="S68" s="6"/>
    </row>
    <row r="69" ht="15">
      <c r="S69" s="6"/>
    </row>
    <row r="70" ht="15">
      <c r="S70" s="6"/>
    </row>
    <row r="71" ht="15" customHeight="1">
      <c r="S71" s="6"/>
    </row>
    <row r="72" ht="15" customHeight="1">
      <c r="S72" s="6"/>
    </row>
    <row r="73" ht="15">
      <c r="S73" s="6"/>
    </row>
    <row r="74" ht="15">
      <c r="S74" s="6"/>
    </row>
    <row r="75" ht="15">
      <c r="S75" s="6"/>
    </row>
    <row r="76" ht="15">
      <c r="S76" s="6"/>
    </row>
    <row r="77" ht="15">
      <c r="S77" s="6"/>
    </row>
    <row r="78" ht="15">
      <c r="S78" s="6"/>
    </row>
    <row r="79" ht="15">
      <c r="S79" s="6"/>
    </row>
    <row r="80" ht="15">
      <c r="S80" s="6"/>
    </row>
    <row r="81" ht="15">
      <c r="S81" s="6"/>
    </row>
  </sheetData>
  <sheetProtection/>
  <mergeCells count="30">
    <mergeCell ref="A48:K48"/>
    <mergeCell ref="A49:K49"/>
    <mergeCell ref="A44:K44"/>
    <mergeCell ref="A45:K45"/>
    <mergeCell ref="A39:K39"/>
    <mergeCell ref="F3:F4"/>
    <mergeCell ref="H3:H4"/>
    <mergeCell ref="L3:O3"/>
    <mergeCell ref="A50:K50"/>
    <mergeCell ref="A52:K52"/>
    <mergeCell ref="A40:K40"/>
    <mergeCell ref="A41:K41"/>
    <mergeCell ref="A42:K42"/>
    <mergeCell ref="A43:K43"/>
    <mergeCell ref="J3:J4"/>
    <mergeCell ref="P3:P4"/>
    <mergeCell ref="Q3:Q4"/>
    <mergeCell ref="R3:R4"/>
    <mergeCell ref="A37:N37"/>
    <mergeCell ref="A38:K38"/>
    <mergeCell ref="A46:K46"/>
    <mergeCell ref="S3:S4"/>
    <mergeCell ref="A1:S2"/>
    <mergeCell ref="A3:A4"/>
    <mergeCell ref="B3:B4"/>
    <mergeCell ref="C3:C4"/>
    <mergeCell ref="D3:D4"/>
    <mergeCell ref="E3:E4"/>
    <mergeCell ref="G3:G4"/>
    <mergeCell ref="I3:I4"/>
  </mergeCells>
  <printOptions/>
  <pageMargins left="0.7" right="0.7" top="0.75" bottom="0.75" header="0.3" footer="0.3"/>
  <pageSetup fitToHeight="0" fitToWidth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User</cp:lastModifiedBy>
  <cp:lastPrinted>2015-11-11T07:53:47Z</cp:lastPrinted>
  <dcterms:created xsi:type="dcterms:W3CDTF">2011-11-27T08:31:20Z</dcterms:created>
  <dcterms:modified xsi:type="dcterms:W3CDTF">2015-11-11T07:55:15Z</dcterms:modified>
  <cp:category/>
  <cp:version/>
  <cp:contentType/>
  <cp:contentStatus/>
</cp:coreProperties>
</file>