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'Протокол'!$A$1:$O$61</definedName>
  </definedNames>
  <calcPr fullCalcOnLoad="1"/>
</workbook>
</file>

<file path=xl/sharedStrings.xml><?xml version="1.0" encoding="utf-8"?>
<sst xmlns="http://schemas.openxmlformats.org/spreadsheetml/2006/main" count="554" uniqueCount="255">
  <si>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</si>
  <si>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</si>
  <si>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</si>
  <si>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</si>
  <si>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</si>
  <si>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</si>
  <si>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</si>
  <si>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</si>
  <si>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</si>
  <si>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</si>
  <si>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</si>
  <si>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</si>
  <si>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</si>
  <si>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</si>
  <si>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</si>
  <si>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</si>
  <si>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</si>
  <si>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</si>
  <si>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</si>
  <si>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</si>
  <si>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</si>
  <si>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</si>
  <si>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</si>
  <si>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</si>
  <si>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</si>
  <si>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</si>
  <si>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</si>
  <si>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</si>
  <si>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</si>
  <si>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</si>
  <si>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</si>
  <si>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</si>
  <si>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</si>
  <si>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</si>
  <si>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</si>
  <si>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</si>
  <si>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</si>
  <si>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</si>
  <si>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</si>
  <si>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</si>
  <si>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</si>
  <si>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</si>
  <si>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</si>
  <si>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</si>
  <si>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</si>
  <si>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</si>
  <si>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</si>
  <si>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</si>
  <si>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</si>
  <si>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</si>
  <si>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</si>
  <si>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</si>
  <si>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</si>
  <si>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</si>
  <si>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</si>
  <si>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</si>
  <si>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</si>
  <si>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</si>
  <si>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</si>
  <si>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</si>
  <si>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</si>
  <si>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</si>
  <si>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</si>
  <si>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</si>
  <si>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</si>
  <si>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</si>
  <si>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</si>
  <si>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</si>
  <si>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</si>
  <si>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</si>
  <si>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</si>
  <si>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</si>
  <si>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</si>
  <si>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</si>
  <si>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</si>
  <si>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</si>
  <si>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</si>
  <si>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</si>
  <si>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</si>
  <si>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</si>
  <si>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</si>
  <si>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</si>
  <si>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</si>
  <si>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</si>
  <si>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</si>
  <si>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</si>
  <si>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</si>
  <si>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</si>
  <si>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</si>
  <si>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</si>
  <si>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</si>
  <si>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</si>
  <si>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</si>
  <si>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</si>
  <si>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</si>
  <si>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</si>
  <si>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</si>
  <si>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</si>
  <si>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</si>
  <si>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</si>
  <si>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</si>
  <si>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</si>
  <si>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</si>
  <si>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</si>
  <si>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</si>
  <si>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</si>
  <si>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</si>
  <si>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</si>
  <si>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</si>
  <si>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</si>
  <si>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</si>
  <si>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</si>
  <si>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</si>
  <si>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</si>
  <si>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</si>
  <si>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</si>
  <si>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</t>
  </si>
  <si>
    <t>Иванович</t>
  </si>
  <si>
    <t>м</t>
  </si>
  <si>
    <t>победитель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</si>
  <si>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</si>
  <si>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</si>
  <si>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Пономаренко</t>
  </si>
  <si>
    <t>Викторович</t>
  </si>
  <si>
    <t>Дмитриевна</t>
  </si>
  <si>
    <t>ж</t>
  </si>
  <si>
    <t>нет</t>
  </si>
  <si>
    <t>Олеговна</t>
  </si>
  <si>
    <t>Серова</t>
  </si>
  <si>
    <t>Анна</t>
  </si>
  <si>
    <t>Павловна</t>
  </si>
  <si>
    <t>ТМКОУ " Дудинская средняя школа №7"</t>
  </si>
  <si>
    <t>Удовиченко Александр Сергеевич</t>
  </si>
  <si>
    <t>Чебанаш</t>
  </si>
  <si>
    <t>Татьяна</t>
  </si>
  <si>
    <t>Юрьевна</t>
  </si>
  <si>
    <t>Тиль</t>
  </si>
  <si>
    <t>Мария</t>
  </si>
  <si>
    <t>Сергеевна</t>
  </si>
  <si>
    <t>Гамершмидт</t>
  </si>
  <si>
    <t>Лилия</t>
  </si>
  <si>
    <t>Эдуардовна</t>
  </si>
  <si>
    <t>Юсупова</t>
  </si>
  <si>
    <t>Карина</t>
  </si>
  <si>
    <t>Руслановна</t>
  </si>
  <si>
    <t>Мордвинов</t>
  </si>
  <si>
    <t>Сергей</t>
  </si>
  <si>
    <t>Александрович</t>
  </si>
  <si>
    <t>Баланда</t>
  </si>
  <si>
    <t>Софья</t>
  </si>
  <si>
    <t>Андреевна</t>
  </si>
  <si>
    <t>Карпова</t>
  </si>
  <si>
    <t>Алина</t>
  </si>
  <si>
    <t>Константиновна</t>
  </si>
  <si>
    <t>Екатерина</t>
  </si>
  <si>
    <t>Евгеньевна</t>
  </si>
  <si>
    <t>Шагиахметов</t>
  </si>
  <si>
    <t>Тимофей</t>
  </si>
  <si>
    <t>Тагирович</t>
  </si>
  <si>
    <t xml:space="preserve">Савельева </t>
  </si>
  <si>
    <t>Злата</t>
  </si>
  <si>
    <t>да</t>
  </si>
  <si>
    <t xml:space="preserve">Перфильева </t>
  </si>
  <si>
    <t>призер</t>
  </si>
  <si>
    <t>Маркова</t>
  </si>
  <si>
    <t>Эвелина</t>
  </si>
  <si>
    <t>Николаевна</t>
  </si>
  <si>
    <t>Поротова</t>
  </si>
  <si>
    <t>Милана</t>
  </si>
  <si>
    <t>Нечепоренко</t>
  </si>
  <si>
    <t>Михайловна</t>
  </si>
  <si>
    <t>Усова</t>
  </si>
  <si>
    <t>Дарья</t>
  </si>
  <si>
    <t>Алексеевна</t>
  </si>
  <si>
    <t>Шахгелдиев</t>
  </si>
  <si>
    <t>Сейд</t>
  </si>
  <si>
    <t>Акиф оглы</t>
  </si>
  <si>
    <t>Шаммедова</t>
  </si>
  <si>
    <t>Сабрина</t>
  </si>
  <si>
    <t>Азер кызы</t>
  </si>
  <si>
    <t>Железняков</t>
  </si>
  <si>
    <t>Кирилл</t>
  </si>
  <si>
    <t>Алексеевич</t>
  </si>
  <si>
    <t xml:space="preserve">Исайкина </t>
  </si>
  <si>
    <t>Полина</t>
  </si>
  <si>
    <t>Никитична</t>
  </si>
  <si>
    <t>Петухов</t>
  </si>
  <si>
    <t>Егор</t>
  </si>
  <si>
    <t>Денисович</t>
  </si>
  <si>
    <t>Арапетян</t>
  </si>
  <si>
    <t>Артаковна</t>
  </si>
  <si>
    <t>Платонова</t>
  </si>
  <si>
    <t>Романовна</t>
  </si>
  <si>
    <t>Петриченко</t>
  </si>
  <si>
    <t>Кондратенко</t>
  </si>
  <si>
    <t>Александровна</t>
  </si>
  <si>
    <t>Тюрина</t>
  </si>
  <si>
    <t>Диана</t>
  </si>
  <si>
    <t>Артемовна</t>
  </si>
  <si>
    <t>Арапбаева</t>
  </si>
  <si>
    <t>Эльмира</t>
  </si>
  <si>
    <t>Тариэльевна</t>
  </si>
  <si>
    <t>Котельникова</t>
  </si>
  <si>
    <t>Рената</t>
  </si>
  <si>
    <t>Мухамаддулина</t>
  </si>
  <si>
    <t>Порбина</t>
  </si>
  <si>
    <t>Наргиз</t>
  </si>
  <si>
    <t>Атохочаевна</t>
  </si>
  <si>
    <t>Удовиченко</t>
  </si>
  <si>
    <t>Александра</t>
  </si>
  <si>
    <t>Михаил</t>
  </si>
  <si>
    <t>Чойна</t>
  </si>
  <si>
    <t>Гладышева</t>
  </si>
  <si>
    <t>Гриненко</t>
  </si>
  <si>
    <t>Елизавета</t>
  </si>
  <si>
    <t>Ханипов</t>
  </si>
  <si>
    <t>Андрей</t>
  </si>
  <si>
    <t>Сергеевич</t>
  </si>
  <si>
    <t>Мельникова</t>
  </si>
  <si>
    <t>Светлана</t>
  </si>
  <si>
    <t xml:space="preserve">Куштова </t>
  </si>
  <si>
    <t>Обороча</t>
  </si>
  <si>
    <t>Андреевич</t>
  </si>
  <si>
    <t>София</t>
  </si>
  <si>
    <t>Витальевна</t>
  </si>
  <si>
    <t>Мельниченко</t>
  </si>
  <si>
    <t>Айрапетян</t>
  </si>
  <si>
    <t>Давид</t>
  </si>
  <si>
    <t>Артакович</t>
  </si>
  <si>
    <t>Полянская</t>
  </si>
  <si>
    <t>Трухин</t>
  </si>
  <si>
    <t>Максим</t>
  </si>
  <si>
    <t>Евгеньевич</t>
  </si>
  <si>
    <t>Краузе</t>
  </si>
  <si>
    <t>Сташенко</t>
  </si>
  <si>
    <t>Владислав</t>
  </si>
  <si>
    <t>Романович</t>
  </si>
  <si>
    <t>Иптышев</t>
  </si>
  <si>
    <t>Смирнов</t>
  </si>
  <si>
    <t>Александр</t>
  </si>
  <si>
    <t>Андреева</t>
  </si>
  <si>
    <t>Яновна</t>
  </si>
  <si>
    <t>Забавин</t>
  </si>
  <si>
    <t>Юрьевич</t>
  </si>
  <si>
    <t>Обогрелов</t>
  </si>
  <si>
    <t>Илья</t>
  </si>
  <si>
    <t>Игоревич</t>
  </si>
  <si>
    <t>Кузьменко</t>
  </si>
  <si>
    <t>Белянкина</t>
  </si>
  <si>
    <t>Кирдянова</t>
  </si>
  <si>
    <t>Оксана</t>
  </si>
  <si>
    <t>Игоревна</t>
  </si>
  <si>
    <t>Владимировна</t>
  </si>
  <si>
    <t>участник</t>
  </si>
  <si>
    <t>Бородина Елена Викторовна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</si>
</sst>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[$-FC19]d\ mmmm\ yyyy\ \г\.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Fill="1" applyAlignment="1">
      <alignment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194" fontId="22" fillId="0" borderId="14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vertical="center"/>
    </xf>
    <xf numFmtId="0" fontId="24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194" fontId="22" fillId="0" borderId="16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1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wrapText="1"/>
    </xf>
    <xf numFmtId="0" fontId="1" fillId="0" borderId="13" xfId="54" applyNumberFormat="1" applyFont="1" applyFill="1" applyBorder="1" applyAlignment="1">
      <alignment horizontal="center" vertical="center" wrapText="1"/>
      <protection/>
    </xf>
    <xf numFmtId="14" fontId="22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54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/>
    </xf>
    <xf numFmtId="194" fontId="22" fillId="0" borderId="0" xfId="0" applyNumberFormat="1" applyFont="1" applyFill="1" applyAlignment="1">
      <alignment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2" fillId="0" borderId="15" xfId="54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62</xdr:row>
      <xdr:rowOff>0</xdr:rowOff>
    </xdr:from>
    <xdr:to>
      <xdr:col>8</xdr:col>
      <xdr:colOff>133350</xdr:colOff>
      <xdr:row>69</xdr:row>
      <xdr:rowOff>114300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3012400"/>
          <a:ext cx="7239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1"/>
  <sheetViews>
    <sheetView showGridLines="0" tabSelected="1" zoomScale="90" zoomScaleNormal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I58" sqref="I58:I61"/>
    </sheetView>
  </sheetViews>
  <sheetFormatPr defaultColWidth="9.00390625" defaultRowHeight="12.75"/>
  <cols>
    <col min="1" max="1" width="8.75390625" style="11" customWidth="1"/>
    <col min="2" max="2" width="17.875" style="11" customWidth="1"/>
    <col min="3" max="3" width="13.875" style="11" customWidth="1"/>
    <col min="4" max="4" width="16.125" style="11" customWidth="1"/>
    <col min="5" max="5" width="9.875" style="11" customWidth="1"/>
    <col min="6" max="6" width="13.375" style="11" customWidth="1"/>
    <col min="7" max="7" width="8.25390625" style="11" customWidth="1"/>
    <col min="8" max="8" width="13.875" style="11" customWidth="1"/>
    <col min="9" max="9" width="9.375" style="11" customWidth="1"/>
    <col min="10" max="10" width="13.25390625" style="11" customWidth="1"/>
    <col min="11" max="11" width="11.125" style="11" customWidth="1"/>
    <col min="12" max="12" width="10.625" style="11" customWidth="1"/>
    <col min="13" max="14" width="9.125" style="11" customWidth="1"/>
    <col min="15" max="15" width="28.75390625" style="45" customWidth="1"/>
    <col min="16" max="16384" width="9.125" style="11" customWidth="1"/>
  </cols>
  <sheetData>
    <row r="1" spans="1:15" ht="39.75" customHeight="1">
      <c r="A1" s="49" t="s">
        <v>121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ht="18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ht="15">
      <c r="A3" s="19"/>
      <c r="B3" s="20" t="s">
        <v>7</v>
      </c>
      <c r="C3" s="19" t="s">
        <v>30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1"/>
    </row>
    <row r="4" spans="1:15" ht="15">
      <c r="A4" s="19"/>
      <c r="B4" s="20" t="s">
        <v>6</v>
      </c>
      <c r="C4" s="22" t="s">
        <v>84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1"/>
    </row>
    <row r="5" spans="1:15" ht="15">
      <c r="A5" s="19"/>
      <c r="B5" s="20" t="s">
        <v>8</v>
      </c>
      <c r="C5" s="23">
        <v>43752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1"/>
    </row>
    <row r="6" spans="1:15" ht="15">
      <c r="A6" s="19"/>
      <c r="B6" s="20" t="s">
        <v>20</v>
      </c>
      <c r="C6" s="22" t="s">
        <v>131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1"/>
    </row>
    <row r="7" spans="1:15" ht="36" customHeight="1">
      <c r="A7" s="48" t="s">
        <v>21</v>
      </c>
      <c r="B7" s="48"/>
      <c r="C7" s="24" t="s">
        <v>254</v>
      </c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23" ht="52.5" customHeight="1">
      <c r="A8" s="28" t="s">
        <v>110</v>
      </c>
      <c r="B8" s="29" t="s">
        <v>0</v>
      </c>
      <c r="C8" s="29" t="s">
        <v>1</v>
      </c>
      <c r="D8" s="29" t="s">
        <v>2</v>
      </c>
      <c r="E8" s="29" t="s">
        <v>11</v>
      </c>
      <c r="F8" s="29" t="s">
        <v>3</v>
      </c>
      <c r="G8" s="29" t="s">
        <v>109</v>
      </c>
      <c r="H8" s="29" t="s">
        <v>19</v>
      </c>
      <c r="I8" s="29" t="s">
        <v>5</v>
      </c>
      <c r="J8" s="29" t="s">
        <v>112</v>
      </c>
      <c r="K8" s="29" t="s">
        <v>114</v>
      </c>
      <c r="L8" s="29" t="s">
        <v>115</v>
      </c>
      <c r="M8" s="29" t="s">
        <v>111</v>
      </c>
      <c r="N8" s="29" t="s">
        <v>113</v>
      </c>
      <c r="O8" s="30" t="s">
        <v>120</v>
      </c>
      <c r="S8" s="19"/>
      <c r="T8" s="19"/>
      <c r="U8" s="19"/>
      <c r="V8" s="19"/>
      <c r="W8" s="19"/>
    </row>
    <row r="9" spans="1:23" ht="30">
      <c r="A9" s="31">
        <v>1</v>
      </c>
      <c r="B9" s="32" t="s">
        <v>159</v>
      </c>
      <c r="C9" s="32" t="s">
        <v>160</v>
      </c>
      <c r="D9" s="32" t="s">
        <v>150</v>
      </c>
      <c r="E9" s="32" t="s">
        <v>125</v>
      </c>
      <c r="F9" s="33">
        <v>39741</v>
      </c>
      <c r="G9" s="32" t="s">
        <v>126</v>
      </c>
      <c r="H9" s="32" t="s">
        <v>161</v>
      </c>
      <c r="I9" s="32">
        <v>5</v>
      </c>
      <c r="J9" s="32" t="s">
        <v>119</v>
      </c>
      <c r="K9" s="32">
        <v>31</v>
      </c>
      <c r="L9" s="32"/>
      <c r="M9" s="32">
        <v>31</v>
      </c>
      <c r="N9" s="34">
        <f>M9*100/46</f>
        <v>67.3913043478261</v>
      </c>
      <c r="O9" s="16" t="s">
        <v>132</v>
      </c>
      <c r="S9" s="19"/>
      <c r="T9" s="19"/>
      <c r="U9" s="19"/>
      <c r="V9" s="19"/>
      <c r="W9" s="19"/>
    </row>
    <row r="10" spans="1:23" ht="30">
      <c r="A10" s="31">
        <v>2</v>
      </c>
      <c r="B10" s="32" t="s">
        <v>162</v>
      </c>
      <c r="C10" s="32" t="s">
        <v>149</v>
      </c>
      <c r="D10" s="32" t="s">
        <v>155</v>
      </c>
      <c r="E10" s="32" t="s">
        <v>125</v>
      </c>
      <c r="F10" s="33">
        <v>39698</v>
      </c>
      <c r="G10" s="32" t="s">
        <v>126</v>
      </c>
      <c r="H10" s="32" t="s">
        <v>161</v>
      </c>
      <c r="I10" s="32">
        <v>5</v>
      </c>
      <c r="J10" s="32" t="s">
        <v>163</v>
      </c>
      <c r="K10" s="32">
        <v>29</v>
      </c>
      <c r="L10" s="32"/>
      <c r="M10" s="32">
        <v>29</v>
      </c>
      <c r="N10" s="34">
        <f aca="true" t="shared" si="0" ref="N10:N29">M10*100/46</f>
        <v>63.04347826086956</v>
      </c>
      <c r="O10" s="16" t="s">
        <v>132</v>
      </c>
      <c r="S10" s="19"/>
      <c r="T10" s="19"/>
      <c r="U10" s="19"/>
      <c r="V10" s="19"/>
      <c r="W10" s="19"/>
    </row>
    <row r="11" spans="1:23" ht="30">
      <c r="A11" s="31">
        <v>3</v>
      </c>
      <c r="B11" s="32" t="s">
        <v>164</v>
      </c>
      <c r="C11" s="32" t="s">
        <v>165</v>
      </c>
      <c r="D11" s="32" t="s">
        <v>166</v>
      </c>
      <c r="E11" s="32" t="s">
        <v>125</v>
      </c>
      <c r="F11" s="33">
        <v>39591</v>
      </c>
      <c r="G11" s="32" t="s">
        <v>126</v>
      </c>
      <c r="H11" s="32" t="s">
        <v>161</v>
      </c>
      <c r="I11" s="32">
        <v>5</v>
      </c>
      <c r="J11" s="32" t="s">
        <v>163</v>
      </c>
      <c r="K11" s="32">
        <v>28</v>
      </c>
      <c r="L11" s="32"/>
      <c r="M11" s="32">
        <v>28</v>
      </c>
      <c r="N11" s="34">
        <f t="shared" si="0"/>
        <v>60.869565217391305</v>
      </c>
      <c r="O11" s="16" t="s">
        <v>132</v>
      </c>
      <c r="S11" s="19"/>
      <c r="T11" s="19"/>
      <c r="U11" s="19"/>
      <c r="V11" s="19"/>
      <c r="W11" s="19"/>
    </row>
    <row r="12" spans="1:23" ht="30">
      <c r="A12" s="31">
        <v>4</v>
      </c>
      <c r="B12" s="32" t="s">
        <v>167</v>
      </c>
      <c r="C12" s="32" t="s">
        <v>168</v>
      </c>
      <c r="D12" s="32" t="s">
        <v>150</v>
      </c>
      <c r="E12" s="32" t="s">
        <v>125</v>
      </c>
      <c r="F12" s="33">
        <v>39665</v>
      </c>
      <c r="G12" s="32" t="s">
        <v>126</v>
      </c>
      <c r="H12" s="32" t="s">
        <v>161</v>
      </c>
      <c r="I12" s="32">
        <v>5</v>
      </c>
      <c r="J12" s="32" t="s">
        <v>163</v>
      </c>
      <c r="K12" s="32">
        <v>27.5</v>
      </c>
      <c r="L12" s="32"/>
      <c r="M12" s="32">
        <v>27.5</v>
      </c>
      <c r="N12" s="34">
        <f t="shared" si="0"/>
        <v>59.78260869565217</v>
      </c>
      <c r="O12" s="16" t="s">
        <v>132</v>
      </c>
      <c r="S12" s="19"/>
      <c r="T12" s="19"/>
      <c r="U12" s="19"/>
      <c r="V12" s="19"/>
      <c r="W12" s="19"/>
    </row>
    <row r="13" spans="1:23" ht="30">
      <c r="A13" s="31">
        <v>5</v>
      </c>
      <c r="B13" s="32" t="s">
        <v>169</v>
      </c>
      <c r="C13" s="32" t="s">
        <v>129</v>
      </c>
      <c r="D13" s="32" t="s">
        <v>170</v>
      </c>
      <c r="E13" s="32" t="s">
        <v>125</v>
      </c>
      <c r="F13" s="33">
        <v>39718</v>
      </c>
      <c r="G13" s="32" t="s">
        <v>126</v>
      </c>
      <c r="H13" s="32" t="s">
        <v>161</v>
      </c>
      <c r="I13" s="32">
        <v>5</v>
      </c>
      <c r="J13" s="32" t="s">
        <v>253</v>
      </c>
      <c r="K13" s="32">
        <v>26</v>
      </c>
      <c r="L13" s="32"/>
      <c r="M13" s="32">
        <v>26</v>
      </c>
      <c r="N13" s="34">
        <f>M13*100/46</f>
        <v>56.52173913043478</v>
      </c>
      <c r="O13" s="16" t="s">
        <v>132</v>
      </c>
      <c r="S13" s="19"/>
      <c r="T13" s="19"/>
      <c r="U13" s="19"/>
      <c r="V13" s="19"/>
      <c r="W13" s="19"/>
    </row>
    <row r="14" spans="1:23" s="35" customFormat="1" ht="30">
      <c r="A14" s="32">
        <v>6</v>
      </c>
      <c r="B14" s="32" t="s">
        <v>171</v>
      </c>
      <c r="C14" s="32" t="s">
        <v>172</v>
      </c>
      <c r="D14" s="32" t="s">
        <v>173</v>
      </c>
      <c r="E14" s="32" t="s">
        <v>125</v>
      </c>
      <c r="F14" s="33">
        <v>39584</v>
      </c>
      <c r="G14" s="32" t="s">
        <v>126</v>
      </c>
      <c r="H14" s="32" t="s">
        <v>161</v>
      </c>
      <c r="I14" s="32">
        <v>5</v>
      </c>
      <c r="J14" s="32" t="s">
        <v>253</v>
      </c>
      <c r="K14" s="32">
        <v>24.5</v>
      </c>
      <c r="L14" s="32"/>
      <c r="M14" s="32">
        <v>24.5</v>
      </c>
      <c r="N14" s="34">
        <f t="shared" si="0"/>
        <v>53.26086956521739</v>
      </c>
      <c r="O14" s="16" t="s">
        <v>132</v>
      </c>
      <c r="S14" s="36"/>
      <c r="T14" s="36"/>
      <c r="U14" s="36"/>
      <c r="V14" s="36"/>
      <c r="W14" s="36"/>
    </row>
    <row r="15" spans="1:23" s="35" customFormat="1" ht="30">
      <c r="A15" s="32">
        <v>7</v>
      </c>
      <c r="B15" s="32" t="s">
        <v>174</v>
      </c>
      <c r="C15" s="32" t="s">
        <v>175</v>
      </c>
      <c r="D15" s="32" t="s">
        <v>176</v>
      </c>
      <c r="E15" s="32" t="s">
        <v>118</v>
      </c>
      <c r="F15" s="33">
        <v>39627</v>
      </c>
      <c r="G15" s="32" t="s">
        <v>126</v>
      </c>
      <c r="H15" s="32" t="s">
        <v>161</v>
      </c>
      <c r="I15" s="32">
        <v>5</v>
      </c>
      <c r="J15" s="32" t="s">
        <v>253</v>
      </c>
      <c r="K15" s="32">
        <v>24</v>
      </c>
      <c r="L15" s="32"/>
      <c r="M15" s="32">
        <v>24</v>
      </c>
      <c r="N15" s="34">
        <f t="shared" si="0"/>
        <v>52.17391304347826</v>
      </c>
      <c r="O15" s="16" t="s">
        <v>132</v>
      </c>
      <c r="S15" s="36"/>
      <c r="T15" s="36"/>
      <c r="U15" s="36"/>
      <c r="V15" s="36"/>
      <c r="W15" s="36"/>
    </row>
    <row r="16" spans="1:23" s="35" customFormat="1" ht="30">
      <c r="A16" s="32">
        <v>8</v>
      </c>
      <c r="B16" s="32" t="s">
        <v>177</v>
      </c>
      <c r="C16" s="32" t="s">
        <v>178</v>
      </c>
      <c r="D16" s="32" t="s">
        <v>179</v>
      </c>
      <c r="E16" s="32" t="s">
        <v>125</v>
      </c>
      <c r="F16" s="33">
        <v>39605</v>
      </c>
      <c r="G16" s="32" t="s">
        <v>126</v>
      </c>
      <c r="H16" s="32" t="s">
        <v>161</v>
      </c>
      <c r="I16" s="32">
        <v>5</v>
      </c>
      <c r="J16" s="32" t="s">
        <v>253</v>
      </c>
      <c r="K16" s="32">
        <v>24</v>
      </c>
      <c r="L16" s="32"/>
      <c r="M16" s="32">
        <v>24</v>
      </c>
      <c r="N16" s="34">
        <f>M16*100/46</f>
        <v>52.17391304347826</v>
      </c>
      <c r="O16" s="16" t="s">
        <v>132</v>
      </c>
      <c r="S16" s="36"/>
      <c r="T16" s="36"/>
      <c r="U16" s="36"/>
      <c r="V16" s="36"/>
      <c r="W16" s="36"/>
    </row>
    <row r="17" spans="1:23" s="35" customFormat="1" ht="30">
      <c r="A17" s="32">
        <v>9</v>
      </c>
      <c r="B17" s="32" t="s">
        <v>171</v>
      </c>
      <c r="C17" s="32" t="s">
        <v>134</v>
      </c>
      <c r="D17" s="32" t="s">
        <v>173</v>
      </c>
      <c r="E17" s="32" t="s">
        <v>125</v>
      </c>
      <c r="F17" s="33">
        <v>39584</v>
      </c>
      <c r="G17" s="32" t="s">
        <v>126</v>
      </c>
      <c r="H17" s="32" t="s">
        <v>161</v>
      </c>
      <c r="I17" s="32">
        <v>5</v>
      </c>
      <c r="J17" s="32" t="s">
        <v>253</v>
      </c>
      <c r="K17" s="32">
        <v>23</v>
      </c>
      <c r="L17" s="32"/>
      <c r="M17" s="32">
        <v>23</v>
      </c>
      <c r="N17" s="34">
        <f t="shared" si="0"/>
        <v>50</v>
      </c>
      <c r="O17" s="16" t="s">
        <v>132</v>
      </c>
      <c r="S17" s="36"/>
      <c r="T17" s="36"/>
      <c r="U17" s="36"/>
      <c r="V17" s="36"/>
      <c r="W17" s="36"/>
    </row>
    <row r="18" spans="1:23" s="35" customFormat="1" ht="30">
      <c r="A18" s="32">
        <v>10</v>
      </c>
      <c r="B18" s="32" t="s">
        <v>180</v>
      </c>
      <c r="C18" s="32" t="s">
        <v>181</v>
      </c>
      <c r="D18" s="32" t="s">
        <v>182</v>
      </c>
      <c r="E18" s="32" t="s">
        <v>118</v>
      </c>
      <c r="F18" s="33">
        <v>43566</v>
      </c>
      <c r="G18" s="32" t="s">
        <v>126</v>
      </c>
      <c r="H18" s="32" t="s">
        <v>161</v>
      </c>
      <c r="I18" s="32">
        <v>5</v>
      </c>
      <c r="J18" s="32" t="s">
        <v>253</v>
      </c>
      <c r="K18" s="37">
        <v>22.5</v>
      </c>
      <c r="L18" s="32"/>
      <c r="M18" s="32">
        <v>22.5</v>
      </c>
      <c r="N18" s="34">
        <f t="shared" si="0"/>
        <v>48.91304347826087</v>
      </c>
      <c r="O18" s="16" t="s">
        <v>132</v>
      </c>
      <c r="S18" s="36"/>
      <c r="T18" s="36"/>
      <c r="U18" s="36"/>
      <c r="V18" s="36"/>
      <c r="W18" s="36"/>
    </row>
    <row r="19" spans="1:23" s="35" customFormat="1" ht="30">
      <c r="A19" s="32">
        <v>11</v>
      </c>
      <c r="B19" s="32" t="s">
        <v>183</v>
      </c>
      <c r="C19" s="32" t="s">
        <v>184</v>
      </c>
      <c r="D19" s="32" t="s">
        <v>185</v>
      </c>
      <c r="E19" s="32" t="s">
        <v>125</v>
      </c>
      <c r="F19" s="33">
        <v>39839</v>
      </c>
      <c r="G19" s="32" t="s">
        <v>126</v>
      </c>
      <c r="H19" s="32" t="s">
        <v>161</v>
      </c>
      <c r="I19" s="32">
        <v>5</v>
      </c>
      <c r="J19" s="32" t="s">
        <v>253</v>
      </c>
      <c r="K19" s="32">
        <v>21.5</v>
      </c>
      <c r="L19" s="32"/>
      <c r="M19" s="32">
        <v>21.5</v>
      </c>
      <c r="N19" s="34">
        <f>M19*100/46</f>
        <v>46.73913043478261</v>
      </c>
      <c r="O19" s="16" t="s">
        <v>132</v>
      </c>
      <c r="S19" s="36"/>
      <c r="T19" s="36"/>
      <c r="U19" s="36"/>
      <c r="V19" s="36"/>
      <c r="W19" s="36"/>
    </row>
    <row r="20" spans="1:23" s="35" customFormat="1" ht="30">
      <c r="A20" s="32">
        <v>12</v>
      </c>
      <c r="B20" s="32" t="s">
        <v>186</v>
      </c>
      <c r="C20" s="32" t="s">
        <v>187</v>
      </c>
      <c r="D20" s="32" t="s">
        <v>188</v>
      </c>
      <c r="E20" s="32" t="s">
        <v>118</v>
      </c>
      <c r="F20" s="33">
        <v>39135</v>
      </c>
      <c r="G20" s="32" t="s">
        <v>126</v>
      </c>
      <c r="H20" s="32" t="s">
        <v>161</v>
      </c>
      <c r="I20" s="32">
        <v>6</v>
      </c>
      <c r="J20" s="32" t="s">
        <v>119</v>
      </c>
      <c r="K20" s="32">
        <v>36</v>
      </c>
      <c r="L20" s="32"/>
      <c r="M20" s="32">
        <v>36</v>
      </c>
      <c r="N20" s="34">
        <f t="shared" si="0"/>
        <v>78.26086956521739</v>
      </c>
      <c r="O20" s="16" t="s">
        <v>132</v>
      </c>
      <c r="S20" s="36"/>
      <c r="T20" s="36"/>
      <c r="U20" s="36"/>
      <c r="V20" s="36"/>
      <c r="W20" s="36"/>
    </row>
    <row r="21" spans="1:23" s="35" customFormat="1" ht="30">
      <c r="A21" s="32">
        <v>13</v>
      </c>
      <c r="B21" s="32" t="s">
        <v>189</v>
      </c>
      <c r="C21" s="32" t="s">
        <v>149</v>
      </c>
      <c r="D21" s="32" t="s">
        <v>190</v>
      </c>
      <c r="E21" s="32" t="s">
        <v>125</v>
      </c>
      <c r="F21" s="33">
        <v>39325</v>
      </c>
      <c r="G21" s="32" t="s">
        <v>126</v>
      </c>
      <c r="H21" s="32" t="s">
        <v>161</v>
      </c>
      <c r="I21" s="32">
        <v>6</v>
      </c>
      <c r="J21" s="32" t="s">
        <v>163</v>
      </c>
      <c r="K21" s="32">
        <v>32</v>
      </c>
      <c r="L21" s="32"/>
      <c r="M21" s="32">
        <v>32</v>
      </c>
      <c r="N21" s="34">
        <f t="shared" si="0"/>
        <v>69.56521739130434</v>
      </c>
      <c r="O21" s="16" t="s">
        <v>132</v>
      </c>
      <c r="S21" s="36"/>
      <c r="T21" s="36"/>
      <c r="U21" s="36"/>
      <c r="V21" s="36"/>
      <c r="W21" s="36"/>
    </row>
    <row r="22" spans="1:23" s="35" customFormat="1" ht="30">
      <c r="A22" s="32">
        <v>14</v>
      </c>
      <c r="B22" s="32" t="s">
        <v>191</v>
      </c>
      <c r="C22" s="32" t="s">
        <v>184</v>
      </c>
      <c r="D22" s="32" t="s">
        <v>192</v>
      </c>
      <c r="E22" s="32" t="s">
        <v>125</v>
      </c>
      <c r="F22" s="33">
        <v>39398</v>
      </c>
      <c r="G22" s="32" t="s">
        <v>126</v>
      </c>
      <c r="H22" s="32" t="s">
        <v>161</v>
      </c>
      <c r="I22" s="32">
        <v>6</v>
      </c>
      <c r="J22" s="32" t="s">
        <v>163</v>
      </c>
      <c r="K22" s="32">
        <v>32</v>
      </c>
      <c r="L22" s="32"/>
      <c r="M22" s="32">
        <v>32</v>
      </c>
      <c r="N22" s="34">
        <f>M22*100/46</f>
        <v>69.56521739130434</v>
      </c>
      <c r="O22" s="16" t="s">
        <v>132</v>
      </c>
      <c r="S22" s="36"/>
      <c r="T22" s="36"/>
      <c r="U22" s="36"/>
      <c r="V22" s="36"/>
      <c r="W22" s="36"/>
    </row>
    <row r="23" spans="1:23" s="35" customFormat="1" ht="30">
      <c r="A23" s="32">
        <v>15</v>
      </c>
      <c r="B23" s="32" t="s">
        <v>193</v>
      </c>
      <c r="C23" s="32" t="s">
        <v>172</v>
      </c>
      <c r="D23" s="32" t="s">
        <v>138</v>
      </c>
      <c r="E23" s="32" t="s">
        <v>125</v>
      </c>
      <c r="F23" s="33">
        <v>39173</v>
      </c>
      <c r="G23" s="32" t="s">
        <v>126</v>
      </c>
      <c r="H23" s="32" t="s">
        <v>161</v>
      </c>
      <c r="I23" s="32">
        <v>6</v>
      </c>
      <c r="J23" s="32" t="s">
        <v>163</v>
      </c>
      <c r="K23" s="32">
        <v>28</v>
      </c>
      <c r="L23" s="32"/>
      <c r="M23" s="32">
        <v>28</v>
      </c>
      <c r="N23" s="34">
        <f t="shared" si="0"/>
        <v>60.869565217391305</v>
      </c>
      <c r="O23" s="16" t="s">
        <v>132</v>
      </c>
      <c r="S23" s="36"/>
      <c r="T23" s="36"/>
      <c r="U23" s="36"/>
      <c r="V23" s="36"/>
      <c r="W23" s="36"/>
    </row>
    <row r="24" spans="1:23" s="35" customFormat="1" ht="30">
      <c r="A24" s="32">
        <v>16</v>
      </c>
      <c r="B24" s="32" t="s">
        <v>194</v>
      </c>
      <c r="C24" s="32" t="s">
        <v>154</v>
      </c>
      <c r="D24" s="32" t="s">
        <v>195</v>
      </c>
      <c r="E24" s="32" t="s">
        <v>125</v>
      </c>
      <c r="F24" s="33">
        <v>39457</v>
      </c>
      <c r="G24" s="32" t="s">
        <v>126</v>
      </c>
      <c r="H24" s="32" t="s">
        <v>161</v>
      </c>
      <c r="I24" s="32">
        <v>6</v>
      </c>
      <c r="J24" s="32" t="s">
        <v>253</v>
      </c>
      <c r="K24" s="32">
        <v>25</v>
      </c>
      <c r="L24" s="32"/>
      <c r="M24" s="32">
        <v>25</v>
      </c>
      <c r="N24" s="34">
        <f t="shared" si="0"/>
        <v>54.34782608695652</v>
      </c>
      <c r="O24" s="16" t="s">
        <v>132</v>
      </c>
      <c r="S24" s="36"/>
      <c r="T24" s="36"/>
      <c r="U24" s="36"/>
      <c r="V24" s="36"/>
      <c r="W24" s="36"/>
    </row>
    <row r="25" spans="1:23" s="35" customFormat="1" ht="30">
      <c r="A25" s="32">
        <v>17</v>
      </c>
      <c r="B25" s="32" t="s">
        <v>196</v>
      </c>
      <c r="C25" s="32" t="s">
        <v>197</v>
      </c>
      <c r="D25" s="32" t="s">
        <v>198</v>
      </c>
      <c r="E25" s="32" t="s">
        <v>125</v>
      </c>
      <c r="F25" s="38">
        <v>39244</v>
      </c>
      <c r="G25" s="32" t="s">
        <v>126</v>
      </c>
      <c r="H25" s="32" t="s">
        <v>161</v>
      </c>
      <c r="I25" s="32">
        <v>6</v>
      </c>
      <c r="J25" s="32" t="s">
        <v>253</v>
      </c>
      <c r="K25" s="32">
        <v>24</v>
      </c>
      <c r="L25" s="32"/>
      <c r="M25" s="32">
        <v>24</v>
      </c>
      <c r="N25" s="34">
        <f>M25*100/46</f>
        <v>52.17391304347826</v>
      </c>
      <c r="O25" s="16" t="s">
        <v>132</v>
      </c>
      <c r="S25" s="36"/>
      <c r="T25" s="36"/>
      <c r="U25" s="36"/>
      <c r="V25" s="36"/>
      <c r="W25" s="36"/>
    </row>
    <row r="26" spans="1:23" s="35" customFormat="1" ht="30">
      <c r="A26" s="32">
        <v>18</v>
      </c>
      <c r="B26" s="32" t="s">
        <v>199</v>
      </c>
      <c r="C26" s="32" t="s">
        <v>200</v>
      </c>
      <c r="D26" s="32" t="s">
        <v>201</v>
      </c>
      <c r="E26" s="32" t="s">
        <v>125</v>
      </c>
      <c r="F26" s="33">
        <v>39158</v>
      </c>
      <c r="G26" s="32" t="s">
        <v>126</v>
      </c>
      <c r="H26" s="32" t="s">
        <v>161</v>
      </c>
      <c r="I26" s="32">
        <v>6</v>
      </c>
      <c r="J26" s="32" t="s">
        <v>253</v>
      </c>
      <c r="K26" s="32">
        <v>23</v>
      </c>
      <c r="L26" s="32"/>
      <c r="M26" s="32">
        <v>23</v>
      </c>
      <c r="N26" s="34">
        <f t="shared" si="0"/>
        <v>50</v>
      </c>
      <c r="O26" s="16" t="s">
        <v>132</v>
      </c>
      <c r="S26" s="36"/>
      <c r="T26" s="36"/>
      <c r="U26" s="36"/>
      <c r="V26" s="36"/>
      <c r="W26" s="36"/>
    </row>
    <row r="27" spans="1:23" s="35" customFormat="1" ht="30">
      <c r="A27" s="32">
        <v>19</v>
      </c>
      <c r="B27" s="32" t="s">
        <v>202</v>
      </c>
      <c r="C27" s="32" t="s">
        <v>152</v>
      </c>
      <c r="D27" s="32" t="s">
        <v>173</v>
      </c>
      <c r="E27" s="32" t="s">
        <v>125</v>
      </c>
      <c r="F27" s="33">
        <v>39193</v>
      </c>
      <c r="G27" s="32" t="s">
        <v>126</v>
      </c>
      <c r="H27" s="32" t="s">
        <v>161</v>
      </c>
      <c r="I27" s="32">
        <v>6</v>
      </c>
      <c r="J27" s="32" t="s">
        <v>253</v>
      </c>
      <c r="K27" s="32">
        <v>22</v>
      </c>
      <c r="L27" s="32"/>
      <c r="M27" s="32">
        <v>22</v>
      </c>
      <c r="N27" s="34">
        <f>M27*100/46</f>
        <v>47.82608695652174</v>
      </c>
      <c r="O27" s="16" t="s">
        <v>132</v>
      </c>
      <c r="S27" s="36"/>
      <c r="T27" s="36"/>
      <c r="U27" s="36"/>
      <c r="V27" s="36"/>
      <c r="W27" s="36"/>
    </row>
    <row r="28" spans="1:23" s="35" customFormat="1" ht="30">
      <c r="A28" s="32">
        <v>20</v>
      </c>
      <c r="B28" s="32" t="s">
        <v>204</v>
      </c>
      <c r="C28" s="32" t="s">
        <v>203</v>
      </c>
      <c r="D28" s="32" t="s">
        <v>144</v>
      </c>
      <c r="E28" s="32" t="s">
        <v>125</v>
      </c>
      <c r="F28" s="33">
        <v>39075</v>
      </c>
      <c r="G28" s="32" t="s">
        <v>126</v>
      </c>
      <c r="H28" s="32" t="s">
        <v>161</v>
      </c>
      <c r="I28" s="32">
        <v>6</v>
      </c>
      <c r="J28" s="32" t="s">
        <v>253</v>
      </c>
      <c r="K28" s="32">
        <v>21</v>
      </c>
      <c r="L28" s="32"/>
      <c r="M28" s="32">
        <v>21</v>
      </c>
      <c r="N28" s="34">
        <f t="shared" si="0"/>
        <v>45.65217391304348</v>
      </c>
      <c r="O28" s="16" t="s">
        <v>132</v>
      </c>
      <c r="S28" s="36"/>
      <c r="T28" s="36"/>
      <c r="U28" s="36"/>
      <c r="V28" s="36"/>
      <c r="W28" s="36"/>
    </row>
    <row r="29" spans="1:23" s="35" customFormat="1" ht="30">
      <c r="A29" s="32">
        <v>21</v>
      </c>
      <c r="B29" s="32" t="s">
        <v>205</v>
      </c>
      <c r="C29" s="32" t="s">
        <v>206</v>
      </c>
      <c r="D29" s="32" t="s">
        <v>207</v>
      </c>
      <c r="E29" s="32" t="s">
        <v>125</v>
      </c>
      <c r="F29" s="33">
        <v>39281</v>
      </c>
      <c r="G29" s="32" t="s">
        <v>126</v>
      </c>
      <c r="H29" s="32" t="s">
        <v>161</v>
      </c>
      <c r="I29" s="32">
        <v>6</v>
      </c>
      <c r="J29" s="32" t="s">
        <v>253</v>
      </c>
      <c r="K29" s="32">
        <v>21</v>
      </c>
      <c r="L29" s="32"/>
      <c r="M29" s="32">
        <v>21</v>
      </c>
      <c r="N29" s="34">
        <f t="shared" si="0"/>
        <v>45.65217391304348</v>
      </c>
      <c r="O29" s="16" t="s">
        <v>132</v>
      </c>
      <c r="S29" s="36"/>
      <c r="T29" s="36"/>
      <c r="U29" s="36"/>
      <c r="V29" s="36"/>
      <c r="W29" s="36"/>
    </row>
    <row r="30" spans="1:23" s="35" customFormat="1" ht="30">
      <c r="A30" s="32">
        <v>22</v>
      </c>
      <c r="B30" s="32" t="s">
        <v>208</v>
      </c>
      <c r="C30" s="32" t="s">
        <v>209</v>
      </c>
      <c r="D30" s="32" t="s">
        <v>195</v>
      </c>
      <c r="E30" s="32" t="s">
        <v>125</v>
      </c>
      <c r="F30" s="33">
        <v>38957</v>
      </c>
      <c r="G30" s="32" t="s">
        <v>126</v>
      </c>
      <c r="H30" s="32" t="s">
        <v>161</v>
      </c>
      <c r="I30" s="32">
        <v>7</v>
      </c>
      <c r="J30" s="32" t="s">
        <v>119</v>
      </c>
      <c r="K30" s="32">
        <v>29</v>
      </c>
      <c r="L30" s="32"/>
      <c r="M30" s="32">
        <v>29</v>
      </c>
      <c r="N30" s="34">
        <f>M30*100/45</f>
        <v>64.44444444444444</v>
      </c>
      <c r="O30" s="16" t="s">
        <v>132</v>
      </c>
      <c r="S30" s="36"/>
      <c r="T30" s="36"/>
      <c r="U30" s="36"/>
      <c r="V30" s="36"/>
      <c r="W30" s="36"/>
    </row>
    <row r="31" spans="1:23" s="35" customFormat="1" ht="30">
      <c r="A31" s="32">
        <v>23</v>
      </c>
      <c r="B31" s="32" t="s">
        <v>211</v>
      </c>
      <c r="C31" s="32" t="s">
        <v>210</v>
      </c>
      <c r="D31" s="32" t="s">
        <v>147</v>
      </c>
      <c r="E31" s="32" t="s">
        <v>118</v>
      </c>
      <c r="F31" s="33">
        <v>38905</v>
      </c>
      <c r="G31" s="32" t="s">
        <v>126</v>
      </c>
      <c r="H31" s="32" t="s">
        <v>161</v>
      </c>
      <c r="I31" s="32">
        <v>7</v>
      </c>
      <c r="J31" s="32" t="s">
        <v>163</v>
      </c>
      <c r="K31" s="32">
        <v>23</v>
      </c>
      <c r="L31" s="32"/>
      <c r="M31" s="32">
        <v>23</v>
      </c>
      <c r="N31" s="34">
        <f aca="true" t="shared" si="1" ref="N31:N37">M31*100/45</f>
        <v>51.111111111111114</v>
      </c>
      <c r="O31" s="16" t="s">
        <v>132</v>
      </c>
      <c r="S31" s="36"/>
      <c r="T31" s="36"/>
      <c r="U31" s="36"/>
      <c r="V31" s="36"/>
      <c r="W31" s="36"/>
    </row>
    <row r="32" spans="1:23" s="35" customFormat="1" ht="30">
      <c r="A32" s="32">
        <v>24</v>
      </c>
      <c r="B32" s="32" t="s">
        <v>212</v>
      </c>
      <c r="C32" s="32" t="s">
        <v>149</v>
      </c>
      <c r="D32" s="32" t="s">
        <v>252</v>
      </c>
      <c r="E32" s="32" t="s">
        <v>125</v>
      </c>
      <c r="F32" s="33">
        <v>39057</v>
      </c>
      <c r="G32" s="32" t="s">
        <v>126</v>
      </c>
      <c r="H32" s="32" t="s">
        <v>161</v>
      </c>
      <c r="I32" s="32">
        <v>7</v>
      </c>
      <c r="J32" s="32" t="s">
        <v>253</v>
      </c>
      <c r="K32" s="32">
        <v>22</v>
      </c>
      <c r="L32" s="32"/>
      <c r="M32" s="32">
        <v>22</v>
      </c>
      <c r="N32" s="34">
        <f t="shared" si="1"/>
        <v>48.888888888888886</v>
      </c>
      <c r="O32" s="16" t="s">
        <v>132</v>
      </c>
      <c r="S32" s="36"/>
      <c r="T32" s="36"/>
      <c r="U32" s="36"/>
      <c r="V32" s="36"/>
      <c r="W32" s="36"/>
    </row>
    <row r="33" spans="1:23" s="35" customFormat="1" ht="30">
      <c r="A33" s="32">
        <v>25</v>
      </c>
      <c r="B33" s="32" t="s">
        <v>213</v>
      </c>
      <c r="C33" s="32" t="s">
        <v>214</v>
      </c>
      <c r="D33" s="32" t="s">
        <v>138</v>
      </c>
      <c r="E33" s="32" t="s">
        <v>125</v>
      </c>
      <c r="F33" s="33">
        <v>38992</v>
      </c>
      <c r="G33" s="32" t="s">
        <v>126</v>
      </c>
      <c r="H33" s="32" t="s">
        <v>161</v>
      </c>
      <c r="I33" s="32">
        <v>7</v>
      </c>
      <c r="J33" s="32" t="s">
        <v>253</v>
      </c>
      <c r="K33" s="32">
        <v>19</v>
      </c>
      <c r="L33" s="32"/>
      <c r="M33" s="32">
        <v>19</v>
      </c>
      <c r="N33" s="34">
        <f>M33*100/45</f>
        <v>42.22222222222222</v>
      </c>
      <c r="O33" s="16" t="s">
        <v>132</v>
      </c>
      <c r="S33" s="36"/>
      <c r="T33" s="36"/>
      <c r="U33" s="36"/>
      <c r="V33" s="36"/>
      <c r="W33" s="36"/>
    </row>
    <row r="34" spans="1:23" s="35" customFormat="1" ht="30">
      <c r="A34" s="32">
        <v>26</v>
      </c>
      <c r="B34" s="32" t="s">
        <v>215</v>
      </c>
      <c r="C34" s="32" t="s">
        <v>216</v>
      </c>
      <c r="D34" s="32" t="s">
        <v>217</v>
      </c>
      <c r="E34" s="32" t="s">
        <v>118</v>
      </c>
      <c r="F34" s="33">
        <v>38953</v>
      </c>
      <c r="G34" s="32" t="s">
        <v>126</v>
      </c>
      <c r="H34" s="32" t="s">
        <v>161</v>
      </c>
      <c r="I34" s="32">
        <v>7</v>
      </c>
      <c r="J34" s="32" t="s">
        <v>253</v>
      </c>
      <c r="K34" s="32">
        <v>17</v>
      </c>
      <c r="L34" s="32"/>
      <c r="M34" s="32">
        <v>17</v>
      </c>
      <c r="N34" s="34">
        <f t="shared" si="1"/>
        <v>37.77777777777778</v>
      </c>
      <c r="O34" s="16" t="s">
        <v>132</v>
      </c>
      <c r="S34" s="36"/>
      <c r="T34" s="36"/>
      <c r="U34" s="36"/>
      <c r="V34" s="36"/>
      <c r="W34" s="36"/>
    </row>
    <row r="35" spans="1:23" s="35" customFormat="1" ht="30">
      <c r="A35" s="32">
        <v>27</v>
      </c>
      <c r="B35" s="32" t="s">
        <v>218</v>
      </c>
      <c r="C35" s="32" t="s">
        <v>219</v>
      </c>
      <c r="D35" s="32" t="s">
        <v>195</v>
      </c>
      <c r="E35" s="32" t="s">
        <v>125</v>
      </c>
      <c r="F35" s="33">
        <v>39027</v>
      </c>
      <c r="G35" s="32" t="s">
        <v>126</v>
      </c>
      <c r="H35" s="32" t="s">
        <v>161</v>
      </c>
      <c r="I35" s="32">
        <v>7</v>
      </c>
      <c r="J35" s="32" t="s">
        <v>253</v>
      </c>
      <c r="K35" s="32">
        <v>16</v>
      </c>
      <c r="L35" s="32"/>
      <c r="M35" s="32">
        <v>16</v>
      </c>
      <c r="N35" s="34">
        <f>M35*100/45</f>
        <v>35.55555555555556</v>
      </c>
      <c r="O35" s="16" t="s">
        <v>132</v>
      </c>
      <c r="S35" s="36"/>
      <c r="T35" s="36"/>
      <c r="U35" s="36"/>
      <c r="V35" s="36"/>
      <c r="W35" s="36"/>
    </row>
    <row r="36" spans="1:23" s="35" customFormat="1" ht="30">
      <c r="A36" s="32">
        <v>28</v>
      </c>
      <c r="B36" s="32" t="s">
        <v>220</v>
      </c>
      <c r="C36" s="32" t="s">
        <v>168</v>
      </c>
      <c r="D36" s="32" t="s">
        <v>144</v>
      </c>
      <c r="E36" s="32" t="s">
        <v>125</v>
      </c>
      <c r="F36" s="33">
        <v>38989</v>
      </c>
      <c r="G36" s="32" t="s">
        <v>126</v>
      </c>
      <c r="H36" s="32" t="s">
        <v>161</v>
      </c>
      <c r="I36" s="32">
        <v>7</v>
      </c>
      <c r="J36" s="32" t="s">
        <v>253</v>
      </c>
      <c r="K36" s="32">
        <v>15</v>
      </c>
      <c r="L36" s="32"/>
      <c r="M36" s="32">
        <v>15</v>
      </c>
      <c r="N36" s="34">
        <f t="shared" si="1"/>
        <v>33.333333333333336</v>
      </c>
      <c r="O36" s="16" t="s">
        <v>132</v>
      </c>
      <c r="S36" s="36"/>
      <c r="T36" s="36"/>
      <c r="U36" s="36"/>
      <c r="V36" s="36"/>
      <c r="W36" s="36"/>
    </row>
    <row r="37" spans="1:23" s="35" customFormat="1" ht="30">
      <c r="A37" s="32">
        <v>29</v>
      </c>
      <c r="B37" s="32" t="s">
        <v>221</v>
      </c>
      <c r="C37" s="32" t="s">
        <v>116</v>
      </c>
      <c r="D37" s="32" t="s">
        <v>222</v>
      </c>
      <c r="E37" s="32" t="s">
        <v>118</v>
      </c>
      <c r="F37" s="33">
        <v>38819</v>
      </c>
      <c r="G37" s="32" t="s">
        <v>126</v>
      </c>
      <c r="H37" s="32" t="s">
        <v>161</v>
      </c>
      <c r="I37" s="32">
        <v>7</v>
      </c>
      <c r="J37" s="32" t="s">
        <v>253</v>
      </c>
      <c r="K37" s="32">
        <v>14</v>
      </c>
      <c r="L37" s="32"/>
      <c r="M37" s="32">
        <v>14</v>
      </c>
      <c r="N37" s="34">
        <f t="shared" si="1"/>
        <v>31.11111111111111</v>
      </c>
      <c r="O37" s="16" t="s">
        <v>132</v>
      </c>
      <c r="S37" s="36"/>
      <c r="T37" s="36"/>
      <c r="U37" s="36"/>
      <c r="V37" s="36"/>
      <c r="W37" s="36"/>
    </row>
    <row r="38" spans="1:23" s="35" customFormat="1" ht="30">
      <c r="A38" s="32">
        <v>30</v>
      </c>
      <c r="B38" s="32" t="s">
        <v>225</v>
      </c>
      <c r="C38" s="32" t="s">
        <v>223</v>
      </c>
      <c r="D38" s="32" t="s">
        <v>224</v>
      </c>
      <c r="E38" s="32" t="s">
        <v>125</v>
      </c>
      <c r="F38" s="33">
        <v>39017</v>
      </c>
      <c r="G38" s="32" t="s">
        <v>126</v>
      </c>
      <c r="H38" s="32" t="s">
        <v>161</v>
      </c>
      <c r="I38" s="32">
        <v>7</v>
      </c>
      <c r="J38" s="32" t="s">
        <v>253</v>
      </c>
      <c r="K38" s="32">
        <v>8</v>
      </c>
      <c r="L38" s="32"/>
      <c r="M38" s="32">
        <v>8</v>
      </c>
      <c r="N38" s="34">
        <f>M38*100/45</f>
        <v>17.77777777777778</v>
      </c>
      <c r="O38" s="16" t="s">
        <v>132</v>
      </c>
      <c r="S38" s="36"/>
      <c r="T38" s="36"/>
      <c r="U38" s="36"/>
      <c r="V38" s="36"/>
      <c r="W38" s="36"/>
    </row>
    <row r="39" spans="1:23" s="35" customFormat="1" ht="30">
      <c r="A39" s="32">
        <v>31</v>
      </c>
      <c r="B39" s="32" t="s">
        <v>226</v>
      </c>
      <c r="C39" s="32" t="s">
        <v>227</v>
      </c>
      <c r="D39" s="32" t="s">
        <v>228</v>
      </c>
      <c r="E39" s="32" t="s">
        <v>118</v>
      </c>
      <c r="F39" s="33">
        <v>38583</v>
      </c>
      <c r="G39" s="32" t="s">
        <v>126</v>
      </c>
      <c r="H39" s="32" t="s">
        <v>161</v>
      </c>
      <c r="I39" s="32">
        <v>8</v>
      </c>
      <c r="J39" s="32" t="s">
        <v>119</v>
      </c>
      <c r="K39" s="32">
        <v>24</v>
      </c>
      <c r="L39" s="32"/>
      <c r="M39" s="32">
        <v>24</v>
      </c>
      <c r="N39" s="34">
        <f aca="true" t="shared" si="2" ref="N39:N45">M39*100/41</f>
        <v>58.53658536585366</v>
      </c>
      <c r="O39" s="16" t="s">
        <v>132</v>
      </c>
      <c r="S39" s="36"/>
      <c r="T39" s="36"/>
      <c r="U39" s="36"/>
      <c r="V39" s="36"/>
      <c r="W39" s="36"/>
    </row>
    <row r="40" spans="1:23" s="35" customFormat="1" ht="30">
      <c r="A40" s="32">
        <v>32</v>
      </c>
      <c r="B40" s="32" t="s">
        <v>229</v>
      </c>
      <c r="C40" s="32" t="s">
        <v>143</v>
      </c>
      <c r="D40" s="32" t="s">
        <v>153</v>
      </c>
      <c r="E40" s="32" t="s">
        <v>125</v>
      </c>
      <c r="F40" s="33">
        <v>38600</v>
      </c>
      <c r="G40" s="32" t="s">
        <v>126</v>
      </c>
      <c r="H40" s="32" t="s">
        <v>161</v>
      </c>
      <c r="I40" s="32">
        <v>8</v>
      </c>
      <c r="J40" s="32" t="s">
        <v>119</v>
      </c>
      <c r="K40" s="32">
        <v>24</v>
      </c>
      <c r="L40" s="32"/>
      <c r="M40" s="32">
        <v>24</v>
      </c>
      <c r="N40" s="34">
        <f t="shared" si="2"/>
        <v>58.53658536585366</v>
      </c>
      <c r="O40" s="16" t="s">
        <v>132</v>
      </c>
      <c r="S40" s="36"/>
      <c r="T40" s="36"/>
      <c r="U40" s="36"/>
      <c r="V40" s="36"/>
      <c r="W40" s="36"/>
    </row>
    <row r="41" spans="1:23" s="35" customFormat="1" ht="30">
      <c r="A41" s="32">
        <v>33</v>
      </c>
      <c r="B41" s="32" t="s">
        <v>230</v>
      </c>
      <c r="C41" s="32" t="s">
        <v>231</v>
      </c>
      <c r="D41" s="32" t="s">
        <v>232</v>
      </c>
      <c r="E41" s="32" t="s">
        <v>118</v>
      </c>
      <c r="F41" s="33">
        <v>39540</v>
      </c>
      <c r="G41" s="32" t="s">
        <v>126</v>
      </c>
      <c r="H41" s="32" t="s">
        <v>161</v>
      </c>
      <c r="I41" s="32">
        <v>8</v>
      </c>
      <c r="J41" s="32" t="s">
        <v>119</v>
      </c>
      <c r="K41" s="32">
        <v>24</v>
      </c>
      <c r="L41" s="32"/>
      <c r="M41" s="32">
        <v>24</v>
      </c>
      <c r="N41" s="34">
        <f t="shared" si="2"/>
        <v>58.53658536585366</v>
      </c>
      <c r="O41" s="16" t="s">
        <v>132</v>
      </c>
      <c r="S41" s="36"/>
      <c r="T41" s="36"/>
      <c r="U41" s="36"/>
      <c r="V41" s="36"/>
      <c r="W41" s="36"/>
    </row>
    <row r="42" spans="1:23" s="35" customFormat="1" ht="30">
      <c r="A42" s="32">
        <v>34</v>
      </c>
      <c r="B42" s="32" t="s">
        <v>233</v>
      </c>
      <c r="C42" s="32" t="s">
        <v>214</v>
      </c>
      <c r="D42" s="32" t="s">
        <v>127</v>
      </c>
      <c r="E42" s="32" t="s">
        <v>125</v>
      </c>
      <c r="F42" s="33">
        <v>38533</v>
      </c>
      <c r="G42" s="32" t="s">
        <v>126</v>
      </c>
      <c r="H42" s="32" t="s">
        <v>161</v>
      </c>
      <c r="I42" s="32">
        <v>8</v>
      </c>
      <c r="J42" s="32" t="s">
        <v>253</v>
      </c>
      <c r="K42" s="32">
        <v>18</v>
      </c>
      <c r="L42" s="32"/>
      <c r="M42" s="32">
        <v>18</v>
      </c>
      <c r="N42" s="34">
        <f t="shared" si="2"/>
        <v>43.90243902439025</v>
      </c>
      <c r="O42" s="16" t="s">
        <v>132</v>
      </c>
      <c r="S42" s="36"/>
      <c r="T42" s="36"/>
      <c r="U42" s="36"/>
      <c r="V42" s="36"/>
      <c r="W42" s="36"/>
    </row>
    <row r="43" spans="1:23" s="35" customFormat="1" ht="30">
      <c r="A43" s="32">
        <v>35</v>
      </c>
      <c r="B43" s="32" t="s">
        <v>234</v>
      </c>
      <c r="C43" s="32" t="s">
        <v>235</v>
      </c>
      <c r="D43" s="32" t="s">
        <v>236</v>
      </c>
      <c r="E43" s="32" t="s">
        <v>118</v>
      </c>
      <c r="F43" s="33">
        <v>38308</v>
      </c>
      <c r="G43" s="32" t="s">
        <v>126</v>
      </c>
      <c r="H43" s="32" t="s">
        <v>161</v>
      </c>
      <c r="I43" s="32">
        <v>8</v>
      </c>
      <c r="J43" s="32" t="s">
        <v>253</v>
      </c>
      <c r="K43" s="32">
        <v>17</v>
      </c>
      <c r="L43" s="32"/>
      <c r="M43" s="32">
        <v>17</v>
      </c>
      <c r="N43" s="34">
        <f t="shared" si="2"/>
        <v>41.46341463414634</v>
      </c>
      <c r="O43" s="16" t="s">
        <v>132</v>
      </c>
      <c r="S43" s="36"/>
      <c r="T43" s="36"/>
      <c r="U43" s="36"/>
      <c r="V43" s="36"/>
      <c r="W43" s="36"/>
    </row>
    <row r="44" spans="1:23" s="35" customFormat="1" ht="30">
      <c r="A44" s="32">
        <v>36</v>
      </c>
      <c r="B44" s="32" t="s">
        <v>238</v>
      </c>
      <c r="C44" s="32" t="s">
        <v>235</v>
      </c>
      <c r="D44" s="32" t="s">
        <v>117</v>
      </c>
      <c r="E44" s="32" t="s">
        <v>118</v>
      </c>
      <c r="F44" s="33">
        <v>38346</v>
      </c>
      <c r="G44" s="32" t="s">
        <v>126</v>
      </c>
      <c r="H44" s="32" t="s">
        <v>161</v>
      </c>
      <c r="I44" s="32">
        <v>8</v>
      </c>
      <c r="J44" s="32" t="s">
        <v>253</v>
      </c>
      <c r="K44" s="32">
        <v>17</v>
      </c>
      <c r="L44" s="32"/>
      <c r="M44" s="32">
        <v>17</v>
      </c>
      <c r="N44" s="34">
        <f t="shared" si="2"/>
        <v>41.46341463414634</v>
      </c>
      <c r="O44" s="16" t="s">
        <v>132</v>
      </c>
      <c r="S44" s="36"/>
      <c r="T44" s="36"/>
      <c r="U44" s="36"/>
      <c r="V44" s="36"/>
      <c r="W44" s="36"/>
    </row>
    <row r="45" spans="1:23" s="35" customFormat="1" ht="30">
      <c r="A45" s="32">
        <v>37</v>
      </c>
      <c r="B45" s="32" t="s">
        <v>237</v>
      </c>
      <c r="C45" s="32" t="s">
        <v>239</v>
      </c>
      <c r="D45" s="32" t="s">
        <v>222</v>
      </c>
      <c r="E45" s="32" t="s">
        <v>118</v>
      </c>
      <c r="F45" s="33">
        <v>38491</v>
      </c>
      <c r="G45" s="32" t="s">
        <v>126</v>
      </c>
      <c r="H45" s="32" t="s">
        <v>161</v>
      </c>
      <c r="I45" s="32">
        <v>8</v>
      </c>
      <c r="J45" s="32" t="s">
        <v>253</v>
      </c>
      <c r="K45" s="32">
        <v>15</v>
      </c>
      <c r="L45" s="32"/>
      <c r="M45" s="32">
        <v>15</v>
      </c>
      <c r="N45" s="34">
        <f t="shared" si="2"/>
        <v>36.58536585365854</v>
      </c>
      <c r="O45" s="16" t="s">
        <v>132</v>
      </c>
      <c r="S45" s="36"/>
      <c r="T45" s="36"/>
      <c r="U45" s="36"/>
      <c r="V45" s="36"/>
      <c r="W45" s="36"/>
    </row>
    <row r="46" spans="1:23" s="35" customFormat="1" ht="30">
      <c r="A46" s="32">
        <v>38</v>
      </c>
      <c r="B46" s="32" t="s">
        <v>142</v>
      </c>
      <c r="C46" s="32" t="s">
        <v>143</v>
      </c>
      <c r="D46" s="32" t="s">
        <v>144</v>
      </c>
      <c r="E46" s="32" t="s">
        <v>125</v>
      </c>
      <c r="F46" s="33">
        <v>38301</v>
      </c>
      <c r="G46" s="32" t="s">
        <v>126</v>
      </c>
      <c r="H46" s="32" t="s">
        <v>161</v>
      </c>
      <c r="I46" s="32">
        <v>9</v>
      </c>
      <c r="J46" s="32" t="s">
        <v>119</v>
      </c>
      <c r="K46" s="32">
        <v>21</v>
      </c>
      <c r="L46" s="32"/>
      <c r="M46" s="32">
        <v>21</v>
      </c>
      <c r="N46" s="34">
        <f>M46*100/39</f>
        <v>53.84615384615385</v>
      </c>
      <c r="O46" s="16" t="s">
        <v>132</v>
      </c>
      <c r="S46" s="36"/>
      <c r="T46" s="36"/>
      <c r="U46" s="36"/>
      <c r="V46" s="36"/>
      <c r="W46" s="36"/>
    </row>
    <row r="47" spans="1:23" s="35" customFormat="1" ht="30">
      <c r="A47" s="32">
        <v>39</v>
      </c>
      <c r="B47" s="32" t="s">
        <v>133</v>
      </c>
      <c r="C47" s="32" t="s">
        <v>134</v>
      </c>
      <c r="D47" s="32" t="s">
        <v>135</v>
      </c>
      <c r="E47" s="32" t="s">
        <v>125</v>
      </c>
      <c r="F47" s="33">
        <v>38234</v>
      </c>
      <c r="G47" s="32" t="s">
        <v>126</v>
      </c>
      <c r="H47" s="32" t="s">
        <v>161</v>
      </c>
      <c r="I47" s="32">
        <v>9</v>
      </c>
      <c r="J47" s="32" t="s">
        <v>253</v>
      </c>
      <c r="K47" s="32">
        <v>18</v>
      </c>
      <c r="L47" s="32"/>
      <c r="M47" s="32">
        <v>18</v>
      </c>
      <c r="N47" s="34">
        <f aca="true" t="shared" si="3" ref="N47:N52">M47*100/39</f>
        <v>46.15384615384615</v>
      </c>
      <c r="O47" s="16" t="s">
        <v>132</v>
      </c>
      <c r="S47" s="36"/>
      <c r="T47" s="36"/>
      <c r="U47" s="36"/>
      <c r="V47" s="36"/>
      <c r="W47" s="36"/>
    </row>
    <row r="48" spans="1:23" s="35" customFormat="1" ht="30">
      <c r="A48" s="32">
        <v>40</v>
      </c>
      <c r="B48" s="32" t="s">
        <v>139</v>
      </c>
      <c r="C48" s="32" t="s">
        <v>140</v>
      </c>
      <c r="D48" s="32" t="s">
        <v>141</v>
      </c>
      <c r="E48" s="32" t="s">
        <v>125</v>
      </c>
      <c r="F48" s="33">
        <v>38200</v>
      </c>
      <c r="G48" s="32" t="s">
        <v>126</v>
      </c>
      <c r="H48" s="32" t="s">
        <v>161</v>
      </c>
      <c r="I48" s="32">
        <v>9</v>
      </c>
      <c r="J48" s="32" t="s">
        <v>253</v>
      </c>
      <c r="K48" s="32">
        <v>18</v>
      </c>
      <c r="L48" s="32"/>
      <c r="M48" s="32">
        <v>18</v>
      </c>
      <c r="N48" s="34">
        <f t="shared" si="3"/>
        <v>46.15384615384615</v>
      </c>
      <c r="O48" s="16" t="s">
        <v>132</v>
      </c>
      <c r="S48" s="36"/>
      <c r="T48" s="36"/>
      <c r="U48" s="36"/>
      <c r="V48" s="36"/>
      <c r="W48" s="36"/>
    </row>
    <row r="49" spans="1:23" s="35" customFormat="1" ht="30">
      <c r="A49" s="32">
        <v>41</v>
      </c>
      <c r="B49" s="32" t="s">
        <v>136</v>
      </c>
      <c r="C49" s="32" t="s">
        <v>137</v>
      </c>
      <c r="D49" s="32" t="s">
        <v>124</v>
      </c>
      <c r="E49" s="32" t="s">
        <v>125</v>
      </c>
      <c r="F49" s="33">
        <v>38043</v>
      </c>
      <c r="G49" s="32" t="s">
        <v>126</v>
      </c>
      <c r="H49" s="32" t="s">
        <v>161</v>
      </c>
      <c r="I49" s="32">
        <v>9</v>
      </c>
      <c r="J49" s="32" t="s">
        <v>253</v>
      </c>
      <c r="K49" s="32">
        <v>17</v>
      </c>
      <c r="L49" s="32"/>
      <c r="M49" s="32">
        <v>17</v>
      </c>
      <c r="N49" s="34">
        <f t="shared" si="3"/>
        <v>43.58974358974359</v>
      </c>
      <c r="O49" s="16" t="s">
        <v>132</v>
      </c>
      <c r="S49" s="36"/>
      <c r="T49" s="36"/>
      <c r="U49" s="36"/>
      <c r="V49" s="36"/>
      <c r="W49" s="36"/>
    </row>
    <row r="50" spans="1:23" s="35" customFormat="1" ht="30">
      <c r="A50" s="32">
        <v>42</v>
      </c>
      <c r="B50" s="32" t="s">
        <v>145</v>
      </c>
      <c r="C50" s="32" t="s">
        <v>146</v>
      </c>
      <c r="D50" s="32" t="s">
        <v>147</v>
      </c>
      <c r="E50" s="32" t="s">
        <v>118</v>
      </c>
      <c r="F50" s="33">
        <v>38145</v>
      </c>
      <c r="G50" s="32" t="s">
        <v>126</v>
      </c>
      <c r="H50" s="32" t="s">
        <v>161</v>
      </c>
      <c r="I50" s="32">
        <v>9</v>
      </c>
      <c r="J50" s="32" t="s">
        <v>253</v>
      </c>
      <c r="K50" s="32">
        <v>17</v>
      </c>
      <c r="L50" s="32"/>
      <c r="M50" s="32">
        <v>17</v>
      </c>
      <c r="N50" s="34">
        <f>M50*100/39</f>
        <v>43.58974358974359</v>
      </c>
      <c r="O50" s="16" t="s">
        <v>132</v>
      </c>
      <c r="S50" s="36"/>
      <c r="T50" s="36"/>
      <c r="U50" s="36"/>
      <c r="V50" s="36"/>
      <c r="W50" s="36"/>
    </row>
    <row r="51" spans="1:23" s="35" customFormat="1" ht="30">
      <c r="A51" s="32">
        <v>43</v>
      </c>
      <c r="B51" s="32" t="s">
        <v>240</v>
      </c>
      <c r="C51" s="32" t="s">
        <v>197</v>
      </c>
      <c r="D51" s="32" t="s">
        <v>241</v>
      </c>
      <c r="E51" s="32" t="s">
        <v>125</v>
      </c>
      <c r="F51" s="33">
        <v>37762</v>
      </c>
      <c r="G51" s="32" t="s">
        <v>126</v>
      </c>
      <c r="H51" s="32" t="s">
        <v>161</v>
      </c>
      <c r="I51" s="32">
        <v>9</v>
      </c>
      <c r="J51" s="32" t="s">
        <v>253</v>
      </c>
      <c r="K51" s="32">
        <v>17</v>
      </c>
      <c r="L51" s="32"/>
      <c r="M51" s="32">
        <v>17</v>
      </c>
      <c r="N51" s="34">
        <f t="shared" si="3"/>
        <v>43.58974358974359</v>
      </c>
      <c r="O51" s="16" t="s">
        <v>132</v>
      </c>
      <c r="S51" s="36"/>
      <c r="T51" s="36"/>
      <c r="U51" s="36"/>
      <c r="V51" s="36"/>
      <c r="W51" s="36"/>
    </row>
    <row r="52" spans="1:23" s="35" customFormat="1" ht="30">
      <c r="A52" s="32">
        <v>44</v>
      </c>
      <c r="B52" s="32" t="s">
        <v>156</v>
      </c>
      <c r="C52" s="32" t="s">
        <v>157</v>
      </c>
      <c r="D52" s="32" t="s">
        <v>158</v>
      </c>
      <c r="E52" s="32" t="s">
        <v>118</v>
      </c>
      <c r="F52" s="33">
        <v>38196</v>
      </c>
      <c r="G52" s="32" t="s">
        <v>126</v>
      </c>
      <c r="H52" s="32" t="s">
        <v>161</v>
      </c>
      <c r="I52" s="32">
        <v>9</v>
      </c>
      <c r="J52" s="32" t="s">
        <v>253</v>
      </c>
      <c r="K52" s="32">
        <v>14</v>
      </c>
      <c r="L52" s="32"/>
      <c r="M52" s="32">
        <v>14</v>
      </c>
      <c r="N52" s="34">
        <f t="shared" si="3"/>
        <v>35.8974358974359</v>
      </c>
      <c r="O52" s="16" t="s">
        <v>132</v>
      </c>
      <c r="S52" s="36"/>
      <c r="T52" s="36"/>
      <c r="U52" s="36"/>
      <c r="V52" s="36"/>
      <c r="W52" s="36"/>
    </row>
    <row r="53" spans="1:23" s="35" customFormat="1" ht="30">
      <c r="A53" s="32">
        <v>45</v>
      </c>
      <c r="B53" s="32" t="s">
        <v>242</v>
      </c>
      <c r="C53" s="32" t="s">
        <v>239</v>
      </c>
      <c r="D53" s="32" t="s">
        <v>243</v>
      </c>
      <c r="E53" s="32" t="s">
        <v>118</v>
      </c>
      <c r="F53" s="33">
        <v>38132</v>
      </c>
      <c r="G53" s="32" t="s">
        <v>126</v>
      </c>
      <c r="H53" s="32" t="s">
        <v>161</v>
      </c>
      <c r="I53" s="32">
        <v>9</v>
      </c>
      <c r="J53" s="32" t="s">
        <v>253</v>
      </c>
      <c r="K53" s="32">
        <v>12</v>
      </c>
      <c r="L53" s="32"/>
      <c r="M53" s="32">
        <v>12</v>
      </c>
      <c r="N53" s="34">
        <f>M53*100/39</f>
        <v>30.76923076923077</v>
      </c>
      <c r="O53" s="16" t="s">
        <v>132</v>
      </c>
      <c r="S53" s="36"/>
      <c r="T53" s="36"/>
      <c r="U53" s="36"/>
      <c r="V53" s="36"/>
      <c r="W53" s="36"/>
    </row>
    <row r="54" spans="1:23" s="35" customFormat="1" ht="30">
      <c r="A54" s="39">
        <v>46</v>
      </c>
      <c r="B54" s="39" t="s">
        <v>128</v>
      </c>
      <c r="C54" s="15" t="s">
        <v>129</v>
      </c>
      <c r="D54" s="17" t="s">
        <v>130</v>
      </c>
      <c r="E54" s="17" t="s">
        <v>125</v>
      </c>
      <c r="F54" s="12">
        <v>37896</v>
      </c>
      <c r="G54" s="12" t="s">
        <v>126</v>
      </c>
      <c r="H54" s="40" t="s">
        <v>15</v>
      </c>
      <c r="I54" s="17">
        <v>10</v>
      </c>
      <c r="J54" s="39" t="s">
        <v>119</v>
      </c>
      <c r="K54" s="39">
        <v>39</v>
      </c>
      <c r="L54" s="39"/>
      <c r="M54" s="39">
        <v>39</v>
      </c>
      <c r="N54" s="34">
        <f>M54*100/39</f>
        <v>100</v>
      </c>
      <c r="O54" s="16" t="s">
        <v>132</v>
      </c>
      <c r="S54" s="36"/>
      <c r="T54" s="36"/>
      <c r="U54" s="36"/>
      <c r="V54" s="36"/>
      <c r="W54" s="36"/>
    </row>
    <row r="55" spans="1:23" s="35" customFormat="1" ht="30">
      <c r="A55" s="32">
        <v>47</v>
      </c>
      <c r="B55" s="32" t="s">
        <v>244</v>
      </c>
      <c r="C55" s="32" t="s">
        <v>245</v>
      </c>
      <c r="D55" s="32" t="s">
        <v>246</v>
      </c>
      <c r="E55" s="32" t="s">
        <v>118</v>
      </c>
      <c r="F55" s="33">
        <v>37960</v>
      </c>
      <c r="G55" s="32" t="s">
        <v>126</v>
      </c>
      <c r="H55" s="32" t="s">
        <v>161</v>
      </c>
      <c r="I55" s="17">
        <v>10</v>
      </c>
      <c r="J55" s="32" t="s">
        <v>163</v>
      </c>
      <c r="K55" s="32">
        <v>21</v>
      </c>
      <c r="L55" s="32"/>
      <c r="M55" s="32">
        <v>21</v>
      </c>
      <c r="N55" s="34">
        <f>M55*100/39</f>
        <v>53.84615384615385</v>
      </c>
      <c r="O55" s="16" t="s">
        <v>132</v>
      </c>
      <c r="S55" s="36"/>
      <c r="T55" s="36"/>
      <c r="U55" s="36"/>
      <c r="V55" s="36"/>
      <c r="W55" s="36"/>
    </row>
    <row r="56" spans="1:23" s="35" customFormat="1" ht="30">
      <c r="A56" s="32">
        <v>47</v>
      </c>
      <c r="B56" s="32" t="s">
        <v>247</v>
      </c>
      <c r="C56" s="32" t="s">
        <v>146</v>
      </c>
      <c r="D56" s="32" t="s">
        <v>217</v>
      </c>
      <c r="E56" s="32" t="s">
        <v>118</v>
      </c>
      <c r="F56" s="33">
        <v>37589</v>
      </c>
      <c r="G56" s="32" t="s">
        <v>126</v>
      </c>
      <c r="H56" s="32" t="s">
        <v>161</v>
      </c>
      <c r="I56" s="17">
        <v>10</v>
      </c>
      <c r="J56" s="32" t="s">
        <v>253</v>
      </c>
      <c r="K56" s="32">
        <v>11</v>
      </c>
      <c r="L56" s="32"/>
      <c r="M56" s="32">
        <v>11</v>
      </c>
      <c r="N56" s="34">
        <f>M56*100/39</f>
        <v>28.205128205128204</v>
      </c>
      <c r="O56" s="16" t="s">
        <v>132</v>
      </c>
      <c r="S56" s="36"/>
      <c r="T56" s="36"/>
      <c r="U56" s="36"/>
      <c r="V56" s="36"/>
      <c r="W56" s="36"/>
    </row>
    <row r="57" spans="1:23" s="41" customFormat="1" ht="30">
      <c r="A57" s="32">
        <v>49</v>
      </c>
      <c r="B57" s="32" t="s">
        <v>122</v>
      </c>
      <c r="C57" s="32" t="s">
        <v>235</v>
      </c>
      <c r="D57" s="32" t="s">
        <v>123</v>
      </c>
      <c r="E57" s="32" t="s">
        <v>118</v>
      </c>
      <c r="F57" s="12">
        <v>37893</v>
      </c>
      <c r="G57" s="32" t="s">
        <v>126</v>
      </c>
      <c r="H57" s="32" t="s">
        <v>161</v>
      </c>
      <c r="I57" s="17">
        <v>10</v>
      </c>
      <c r="J57" s="32" t="s">
        <v>253</v>
      </c>
      <c r="K57" s="32">
        <v>8</v>
      </c>
      <c r="L57" s="32"/>
      <c r="M57" s="32">
        <v>8</v>
      </c>
      <c r="N57" s="34">
        <f>M57*100/39</f>
        <v>20.512820512820515</v>
      </c>
      <c r="O57" s="16" t="s">
        <v>132</v>
      </c>
      <c r="S57" s="42"/>
      <c r="T57" s="42"/>
      <c r="U57" s="42"/>
      <c r="V57" s="42"/>
      <c r="W57" s="42"/>
    </row>
    <row r="58" spans="1:23" s="35" customFormat="1" ht="30">
      <c r="A58" s="32">
        <v>50</v>
      </c>
      <c r="B58" s="32" t="s">
        <v>148</v>
      </c>
      <c r="C58" s="32" t="s">
        <v>149</v>
      </c>
      <c r="D58" s="32" t="s">
        <v>150</v>
      </c>
      <c r="E58" s="32" t="s">
        <v>125</v>
      </c>
      <c r="F58" s="33">
        <v>37334</v>
      </c>
      <c r="G58" s="32" t="s">
        <v>126</v>
      </c>
      <c r="H58" s="32" t="s">
        <v>161</v>
      </c>
      <c r="I58" s="32">
        <v>11</v>
      </c>
      <c r="J58" s="32" t="s">
        <v>119</v>
      </c>
      <c r="K58" s="32">
        <v>36</v>
      </c>
      <c r="L58" s="32"/>
      <c r="M58" s="32">
        <v>36</v>
      </c>
      <c r="N58" s="34">
        <f>M58*100/49</f>
        <v>73.46938775510205</v>
      </c>
      <c r="O58" s="16" t="s">
        <v>132</v>
      </c>
      <c r="S58" s="36"/>
      <c r="T58" s="36"/>
      <c r="U58" s="36"/>
      <c r="V58" s="36"/>
      <c r="W58" s="36"/>
    </row>
    <row r="59" spans="1:23" s="35" customFormat="1" ht="30">
      <c r="A59" s="32">
        <v>51</v>
      </c>
      <c r="B59" s="32" t="s">
        <v>248</v>
      </c>
      <c r="C59" s="32" t="s">
        <v>172</v>
      </c>
      <c r="D59" s="32" t="s">
        <v>173</v>
      </c>
      <c r="E59" s="32" t="s">
        <v>125</v>
      </c>
      <c r="F59" s="33">
        <v>37570</v>
      </c>
      <c r="G59" s="32" t="s">
        <v>126</v>
      </c>
      <c r="H59" s="32" t="s">
        <v>161</v>
      </c>
      <c r="I59" s="32">
        <v>11</v>
      </c>
      <c r="J59" s="32" t="s">
        <v>163</v>
      </c>
      <c r="K59" s="32">
        <v>31</v>
      </c>
      <c r="L59" s="32"/>
      <c r="M59" s="32">
        <v>31</v>
      </c>
      <c r="N59" s="34">
        <f>M59*100/49</f>
        <v>63.265306122448976</v>
      </c>
      <c r="O59" s="16" t="s">
        <v>132</v>
      </c>
      <c r="S59" s="36"/>
      <c r="T59" s="36"/>
      <c r="U59" s="36"/>
      <c r="V59" s="36"/>
      <c r="W59" s="36"/>
    </row>
    <row r="60" spans="1:23" s="35" customFormat="1" ht="30">
      <c r="A60" s="32">
        <v>52</v>
      </c>
      <c r="B60" s="32" t="s">
        <v>249</v>
      </c>
      <c r="C60" s="32" t="s">
        <v>250</v>
      </c>
      <c r="D60" s="32" t="s">
        <v>251</v>
      </c>
      <c r="E60" s="32" t="s">
        <v>125</v>
      </c>
      <c r="F60" s="33">
        <v>37314</v>
      </c>
      <c r="G60" s="32" t="s">
        <v>126</v>
      </c>
      <c r="H60" s="32" t="s">
        <v>161</v>
      </c>
      <c r="I60" s="32">
        <v>11</v>
      </c>
      <c r="J60" s="32" t="s">
        <v>163</v>
      </c>
      <c r="K60" s="32">
        <v>29</v>
      </c>
      <c r="L60" s="32"/>
      <c r="M60" s="32">
        <v>29</v>
      </c>
      <c r="N60" s="34">
        <f>M60*100/49</f>
        <v>59.183673469387756</v>
      </c>
      <c r="O60" s="16" t="s">
        <v>132</v>
      </c>
      <c r="S60" s="36"/>
      <c r="T60" s="36"/>
      <c r="U60" s="36"/>
      <c r="V60" s="36"/>
      <c r="W60" s="36"/>
    </row>
    <row r="61" spans="1:23" s="35" customFormat="1" ht="30">
      <c r="A61" s="32">
        <v>53</v>
      </c>
      <c r="B61" s="18" t="s">
        <v>151</v>
      </c>
      <c r="C61" s="18" t="s">
        <v>152</v>
      </c>
      <c r="D61" s="13" t="s">
        <v>153</v>
      </c>
      <c r="E61" s="13" t="s">
        <v>125</v>
      </c>
      <c r="F61" s="14">
        <v>37450</v>
      </c>
      <c r="G61" s="14" t="s">
        <v>126</v>
      </c>
      <c r="H61" s="40" t="s">
        <v>15</v>
      </c>
      <c r="I61" s="32">
        <v>11</v>
      </c>
      <c r="J61" s="32" t="s">
        <v>253</v>
      </c>
      <c r="K61" s="32">
        <v>18</v>
      </c>
      <c r="L61" s="32"/>
      <c r="M61" s="32">
        <v>18</v>
      </c>
      <c r="N61" s="34">
        <f>M61*100/49</f>
        <v>36.734693877551024</v>
      </c>
      <c r="O61" s="16" t="s">
        <v>132</v>
      </c>
      <c r="S61" s="36"/>
      <c r="T61" s="36"/>
      <c r="U61" s="36"/>
      <c r="V61" s="36"/>
      <c r="W61" s="36"/>
    </row>
    <row r="62" spans="1:15" ht="15">
      <c r="A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4"/>
    </row>
    <row r="63" spans="1:15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4"/>
    </row>
    <row r="64" spans="1:15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4"/>
    </row>
    <row r="65" spans="1:15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4"/>
    </row>
    <row r="66" spans="1:15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4"/>
    </row>
    <row r="67" spans="1:15" ht="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4"/>
    </row>
    <row r="68" spans="1:15" ht="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4"/>
    </row>
    <row r="69" spans="1:15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4"/>
    </row>
    <row r="70" spans="1:15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4"/>
    </row>
    <row r="71" spans="1:15" ht="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4"/>
    </row>
    <row r="72" spans="1:15" ht="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4"/>
    </row>
    <row r="73" spans="1:15" ht="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4"/>
    </row>
    <row r="74" spans="1:15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4"/>
    </row>
    <row r="75" spans="1:15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4"/>
    </row>
    <row r="76" spans="1:15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4"/>
    </row>
    <row r="77" spans="1:15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4"/>
    </row>
    <row r="78" spans="1:15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4"/>
    </row>
    <row r="79" spans="1:15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4"/>
    </row>
    <row r="80" spans="1:15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4"/>
    </row>
    <row r="81" spans="1:15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4"/>
    </row>
    <row r="82" spans="1:15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4"/>
    </row>
    <row r="83" spans="1:15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4"/>
    </row>
    <row r="84" spans="1:15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4"/>
    </row>
    <row r="85" spans="1:15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4"/>
    </row>
    <row r="86" spans="1:15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4"/>
    </row>
    <row r="87" spans="1:15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4"/>
    </row>
    <row r="88" spans="1:15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4"/>
    </row>
    <row r="89" spans="1:15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4"/>
    </row>
    <row r="90" spans="1:15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4"/>
    </row>
    <row r="91" spans="1:15" ht="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4"/>
    </row>
    <row r="92" spans="1:15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4"/>
    </row>
    <row r="93" spans="1:15" ht="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4"/>
    </row>
    <row r="94" spans="1:15" ht="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4"/>
    </row>
    <row r="95" spans="1:15" ht="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4"/>
    </row>
    <row r="96" spans="1:15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</row>
    <row r="97" spans="1:15" ht="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4"/>
    </row>
    <row r="98" spans="1:15" ht="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4"/>
    </row>
    <row r="99" spans="1:15" ht="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4"/>
    </row>
    <row r="100" spans="1:15" ht="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4"/>
    </row>
    <row r="101" spans="1:15" ht="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4"/>
    </row>
    <row r="102" spans="1:15" ht="1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4"/>
    </row>
    <row r="103" spans="1:15" ht="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4"/>
    </row>
    <row r="104" spans="1:15" ht="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4"/>
    </row>
    <row r="105" spans="1:15" ht="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4"/>
    </row>
    <row r="106" spans="1:15" ht="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4"/>
    </row>
    <row r="107" spans="1:15" ht="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4"/>
    </row>
    <row r="108" spans="1:15" ht="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4"/>
    </row>
    <row r="109" spans="1:15" ht="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4"/>
    </row>
    <row r="110" spans="1:15" ht="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4"/>
    </row>
    <row r="111" spans="1:15" ht="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4"/>
    </row>
    <row r="112" spans="1:15" ht="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4"/>
    </row>
    <row r="113" spans="1:15" ht="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4"/>
    </row>
    <row r="114" spans="1:15" ht="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4"/>
    </row>
    <row r="115" spans="1:15" ht="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4"/>
    </row>
    <row r="116" spans="1:15" ht="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4"/>
    </row>
    <row r="117" spans="1:15" ht="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4"/>
    </row>
    <row r="118" spans="1:15" ht="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4"/>
    </row>
    <row r="119" spans="1:15" ht="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4"/>
    </row>
    <row r="120" spans="1:15" ht="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4"/>
    </row>
    <row r="121" spans="1:15" ht="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4"/>
    </row>
    <row r="122" spans="1:15" ht="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4"/>
    </row>
    <row r="123" spans="1:15" ht="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4"/>
    </row>
    <row r="124" spans="1:15" ht="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4"/>
    </row>
    <row r="125" spans="1:15" ht="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4"/>
    </row>
    <row r="126" spans="1:15" ht="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4"/>
    </row>
    <row r="127" spans="1:15" ht="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4"/>
    </row>
    <row r="128" spans="1:15" ht="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4"/>
    </row>
    <row r="129" spans="1:15" ht="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4"/>
    </row>
    <row r="130" spans="1:15" ht="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4"/>
    </row>
    <row r="131" spans="1:15" ht="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4"/>
    </row>
    <row r="132" spans="1:15" ht="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4"/>
    </row>
    <row r="133" spans="1:15" ht="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4"/>
    </row>
    <row r="134" spans="1:15" ht="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4"/>
    </row>
    <row r="135" spans="1:15" ht="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4"/>
    </row>
    <row r="136" spans="1:15" ht="1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4"/>
    </row>
    <row r="137" spans="1:15" ht="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4"/>
    </row>
    <row r="138" spans="1:15" ht="1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4"/>
    </row>
    <row r="139" spans="1:15" ht="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4"/>
    </row>
    <row r="140" spans="1:15" ht="1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4"/>
    </row>
    <row r="141" spans="1:15" ht="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4"/>
    </row>
    <row r="142" spans="1:15" ht="1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4"/>
    </row>
    <row r="143" spans="1:15" ht="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4"/>
    </row>
    <row r="144" spans="1:15" ht="1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4"/>
    </row>
    <row r="145" spans="1:15" ht="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4"/>
    </row>
    <row r="146" spans="1:15" ht="1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4"/>
    </row>
    <row r="147" spans="1:15" ht="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4"/>
    </row>
    <row r="148" spans="1:15" ht="1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4"/>
    </row>
    <row r="149" spans="1:15" ht="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4"/>
    </row>
    <row r="150" spans="1:15" ht="1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4"/>
    </row>
    <row r="151" spans="1:15" ht="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4"/>
    </row>
    <row r="152" spans="1:15" ht="1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4"/>
    </row>
    <row r="153" spans="1:15" ht="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4"/>
    </row>
    <row r="154" spans="1:15" ht="1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4"/>
    </row>
    <row r="155" spans="1:15" ht="1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4"/>
    </row>
    <row r="156" spans="1:15" ht="1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4"/>
    </row>
    <row r="157" spans="1:15" ht="1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4"/>
    </row>
    <row r="158" spans="1:15" ht="1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4"/>
    </row>
    <row r="159" spans="1:15" ht="1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4"/>
    </row>
    <row r="160" spans="1:15" ht="1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4"/>
    </row>
    <row r="161" spans="1:15" ht="1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4"/>
    </row>
    <row r="162" spans="1:15" ht="1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4"/>
    </row>
    <row r="163" spans="1:15" ht="1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4"/>
    </row>
    <row r="164" spans="1:15" ht="1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4"/>
    </row>
    <row r="165" spans="1:15" ht="1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4"/>
    </row>
    <row r="166" spans="1:15" ht="1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4"/>
    </row>
    <row r="167" spans="1:15" ht="1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4"/>
    </row>
    <row r="168" spans="1:15" ht="1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4"/>
    </row>
    <row r="169" spans="1:15" ht="1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4"/>
    </row>
    <row r="170" spans="1:15" ht="1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4"/>
    </row>
    <row r="171" spans="1:15" ht="1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4"/>
    </row>
    <row r="172" spans="1:15" ht="1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4"/>
    </row>
    <row r="173" spans="1:15" ht="1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4"/>
    </row>
    <row r="174" spans="1:15" ht="1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4"/>
    </row>
    <row r="175" spans="1:15" ht="1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4"/>
    </row>
    <row r="176" spans="1:15" ht="1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4"/>
    </row>
    <row r="177" spans="1:15" ht="1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4"/>
    </row>
    <row r="178" spans="1:15" ht="1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4"/>
    </row>
    <row r="179" spans="1:15" ht="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4"/>
    </row>
    <row r="180" spans="1:15" ht="1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4"/>
    </row>
    <row r="181" spans="1:15" ht="1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4"/>
    </row>
    <row r="182" spans="1:15" ht="1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4"/>
    </row>
    <row r="183" spans="1:15" ht="1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4"/>
    </row>
    <row r="184" spans="1:15" ht="1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4"/>
    </row>
    <row r="185" spans="1:15" ht="1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4"/>
    </row>
    <row r="186" spans="1:15" ht="1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4"/>
    </row>
    <row r="187" spans="1:15" ht="1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4"/>
    </row>
    <row r="188" spans="1:15" ht="1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4"/>
    </row>
    <row r="189" spans="1:15" ht="1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4"/>
    </row>
    <row r="190" spans="1:15" ht="1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4"/>
    </row>
    <row r="191" spans="1:15" ht="1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4"/>
    </row>
    <row r="192" spans="1:15" ht="1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4"/>
    </row>
    <row r="193" spans="1:15" ht="1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4"/>
    </row>
    <row r="194" spans="1:15" ht="1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4"/>
    </row>
    <row r="195" spans="1:15" ht="1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4"/>
    </row>
    <row r="196" spans="1:15" ht="1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4"/>
    </row>
    <row r="197" spans="1:15" ht="1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4"/>
    </row>
    <row r="198" spans="1:15" ht="1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4"/>
    </row>
    <row r="199" spans="1:15" ht="1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4"/>
    </row>
    <row r="200" spans="1:15" ht="1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4"/>
    </row>
    <row r="201" spans="1:15" ht="1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4"/>
    </row>
    <row r="202" spans="1:15" ht="1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4"/>
    </row>
    <row r="203" spans="1:15" ht="1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4"/>
    </row>
    <row r="204" spans="1:15" ht="1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4"/>
    </row>
    <row r="205" spans="1:15" ht="1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4"/>
    </row>
    <row r="206" spans="1:15" ht="1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4"/>
    </row>
    <row r="207" spans="1:15" ht="1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4"/>
    </row>
    <row r="208" spans="1:15" ht="1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4"/>
    </row>
    <row r="209" spans="1:15" ht="1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4"/>
    </row>
    <row r="210" spans="1:15" ht="1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4"/>
    </row>
    <row r="211" spans="1:15" ht="1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4"/>
    </row>
  </sheetData>
  <sheetProtection formatCells="0" formatColumns="0" formatRows="0" sort="0"/>
  <mergeCells count="3">
    <mergeCell ref="A2:O2"/>
    <mergeCell ref="A7:B7"/>
    <mergeCell ref="A1:O1"/>
  </mergeCells>
  <dataValidations count="3">
    <dataValidation type="list" allowBlank="1" showInputMessage="1" showErrorMessage="1" sqref="H61 H54">
      <formula1>rf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2019-10-17T02:33:38Z</cp:lastPrinted>
  <dcterms:created xsi:type="dcterms:W3CDTF">2011-01-26T13:35:26Z</dcterms:created>
  <dcterms:modified xsi:type="dcterms:W3CDTF">2019-10-24T12:26:00Z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