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816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0">'протокол'!$A$1:$P$33</definedName>
  </definedNames>
  <calcPr fullCalcOnLoad="1"/>
</workbook>
</file>

<file path=xl/sharedStrings.xml><?xml version="1.0" encoding="utf-8"?>
<sst xmlns="http://schemas.openxmlformats.org/spreadsheetml/2006/main" count="344" uniqueCount="206">
  <si>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</si>
  <si>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</si>
  <si>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</si>
  <si>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</si>
  <si>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</si>
  <si>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</si>
  <si>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</si>
  <si>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</si>
  <si>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</si>
  <si>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</si>
  <si>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</si>
  <si>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</si>
  <si>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</si>
  <si>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</si>
  <si>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</si>
  <si>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</si>
  <si>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</si>
  <si>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</si>
  <si>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</si>
  <si>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</si>
  <si>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</si>
  <si>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</si>
  <si>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</si>
  <si>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</si>
  <si>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</si>
  <si>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</si>
  <si>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</si>
  <si>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</si>
  <si>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</si>
  <si>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</si>
  <si>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</si>
  <si>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</si>
  <si>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</si>
  <si>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</si>
  <si>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</si>
  <si>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</si>
  <si>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</si>
  <si>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</si>
  <si>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</si>
  <si>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</si>
  <si>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</si>
  <si>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</si>
  <si>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</si>
  <si>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</si>
  <si>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</si>
  <si>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</si>
  <si>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</si>
  <si>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</si>
  <si>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</si>
  <si>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</si>
  <si>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</si>
  <si>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</si>
  <si>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</si>
  <si>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</si>
  <si>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</si>
  <si>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</si>
  <si>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</si>
  <si>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</si>
  <si>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</si>
  <si>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</si>
  <si>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</si>
  <si>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</si>
  <si>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</si>
  <si>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</si>
  <si>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</si>
  <si>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</si>
  <si>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</si>
  <si>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</si>
  <si>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</si>
  <si>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</si>
  <si>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</si>
  <si>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</si>
  <si>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</si>
  <si>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</si>
  <si>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</si>
  <si>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</si>
  <si>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</si>
  <si>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</si>
  <si>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</si>
  <si>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</si>
  <si>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</si>
  <si>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</si>
  <si>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</si>
  <si>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</si>
  <si>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</si>
  <si>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</si>
  <si>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</si>
  <si>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</si>
  <si>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</si>
  <si>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</si>
  <si>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</si>
  <si>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</si>
  <si>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</si>
  <si>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</si>
  <si>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</si>
  <si>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</si>
  <si>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</si>
  <si>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</si>
  <si>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</si>
  <si>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</si>
  <si>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</si>
  <si>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</si>
  <si>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</si>
  <si>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</si>
  <si>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</si>
  <si>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</si>
  <si>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</si>
  <si>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</si>
  <si>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</si>
  <si>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</si>
  <si>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</si>
  <si>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</si>
  <si>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</si>
  <si>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</si>
  <si>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Х-9-1</t>
  </si>
  <si>
    <t>Х-9-2</t>
  </si>
  <si>
    <t>Х-9-3</t>
  </si>
  <si>
    <t>Х-9-4</t>
  </si>
  <si>
    <t>Х-10-1</t>
  </si>
  <si>
    <t>Х-10-3</t>
  </si>
  <si>
    <t>Х-10-4</t>
  </si>
  <si>
    <t>Х-10-6</t>
  </si>
  <si>
    <t>Х-10-7</t>
  </si>
  <si>
    <t>Х-Х-9-1</t>
  </si>
  <si>
    <t>Х-Х-9-2</t>
  </si>
  <si>
    <t>Х-Х-9-3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</si>
  <si>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</si>
  <si>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</si>
  <si>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</si>
  <si>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</si>
  <si>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Иванов</t>
  </si>
  <si>
    <t>Иван</t>
  </si>
  <si>
    <t>м</t>
  </si>
  <si>
    <t>Учитель-наставник                           (ФИО полностью)</t>
  </si>
  <si>
    <t>Приложение № 5-А к приказу Управления образования
от «10» сентября 2019г № 648</t>
  </si>
  <si>
    <t>Азеева</t>
  </si>
  <si>
    <t>Дарья</t>
  </si>
  <si>
    <t>Владимировна</t>
  </si>
  <si>
    <t>ж</t>
  </si>
  <si>
    <t>нет</t>
  </si>
  <si>
    <t>ДА</t>
  </si>
  <si>
    <t>Никита</t>
  </si>
  <si>
    <t>Андреевич</t>
  </si>
  <si>
    <t>Киргизова</t>
  </si>
  <si>
    <t>Богдана</t>
  </si>
  <si>
    <t>Кирьянов</t>
  </si>
  <si>
    <t>Георгий</t>
  </si>
  <si>
    <t>Дмитриевич</t>
  </si>
  <si>
    <t>Косова</t>
  </si>
  <si>
    <t>Екатерина</t>
  </si>
  <si>
    <t>Владиславовна</t>
  </si>
  <si>
    <t xml:space="preserve">Кузьмин </t>
  </si>
  <si>
    <t>Сергеевич</t>
  </si>
  <si>
    <t>Поротова</t>
  </si>
  <si>
    <t>Юлия</t>
  </si>
  <si>
    <t>Романовна</t>
  </si>
  <si>
    <t>Топоева</t>
  </si>
  <si>
    <t>Карина</t>
  </si>
  <si>
    <t>Сергеевна</t>
  </si>
  <si>
    <t xml:space="preserve">Чуприна </t>
  </si>
  <si>
    <t>Мария</t>
  </si>
  <si>
    <t>Николь</t>
  </si>
  <si>
    <t>Ярославовна</t>
  </si>
  <si>
    <t>Шин</t>
  </si>
  <si>
    <t>Земфира</t>
  </si>
  <si>
    <t>Алексеевна</t>
  </si>
  <si>
    <t xml:space="preserve">Шкиндер </t>
  </si>
  <si>
    <t>Тимофей</t>
  </si>
  <si>
    <t>Александрович</t>
  </si>
  <si>
    <t>Щирская</t>
  </si>
  <si>
    <t>Лилия</t>
  </si>
  <si>
    <t>Евгеньевна</t>
  </si>
  <si>
    <t>Яковлева Виктория Раисовна</t>
  </si>
  <si>
    <t>ТМКОУ " _ХСШ№1___"</t>
  </si>
  <si>
    <t>Колабкина</t>
  </si>
  <si>
    <t>Валерия</t>
  </si>
  <si>
    <t>Андреевна</t>
  </si>
  <si>
    <t>Мосылева</t>
  </si>
  <si>
    <t>Просандеев</t>
  </si>
  <si>
    <t>Игорь</t>
  </si>
  <si>
    <t>Анатольевич</t>
  </si>
  <si>
    <t>Тухватулина</t>
  </si>
  <si>
    <t>Алина</t>
  </si>
  <si>
    <t>Курбановна</t>
  </si>
  <si>
    <t>Виноградов</t>
  </si>
  <si>
    <t>Вячеслав</t>
  </si>
  <si>
    <t>Владиславович</t>
  </si>
  <si>
    <t>Караулова</t>
  </si>
  <si>
    <t>Анна</t>
  </si>
  <si>
    <t>Юрьевна</t>
  </si>
  <si>
    <t>Комарова</t>
  </si>
  <si>
    <t>Валентина</t>
  </si>
  <si>
    <t>Эдуардовна</t>
  </si>
  <si>
    <t xml:space="preserve">Аршинская </t>
  </si>
  <si>
    <t>Анастасия</t>
  </si>
  <si>
    <t>Вадимовна</t>
  </si>
  <si>
    <t>Фролова</t>
  </si>
  <si>
    <t>Татьяна</t>
  </si>
  <si>
    <t>Александровна</t>
  </si>
  <si>
    <t>Троць</t>
  </si>
  <si>
    <t>Анатольевна</t>
  </si>
  <si>
    <t>Захарова</t>
  </si>
  <si>
    <t>Михайловна</t>
  </si>
  <si>
    <t>Суханов</t>
  </si>
  <si>
    <t>Даниил</t>
  </si>
  <si>
    <t>Валерьевич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</si>
</sst>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49" fontId="22" fillId="0" borderId="13" xfId="0" applyNumberFormat="1" applyFont="1" applyFill="1" applyBorder="1" applyAlignment="1">
      <alignment horizontal="left" vertical="center" wrapText="1"/>
    </xf>
    <xf numFmtId="14" fontId="22" fillId="0" borderId="13" xfId="0" applyNumberFormat="1" applyFont="1" applyFill="1" applyBorder="1" applyAlignment="1">
      <alignment horizontal="center" vertical="center" wrapText="1"/>
    </xf>
    <xf numFmtId="0" fontId="9" fillId="0" borderId="13" xfId="54" applyFont="1" applyFill="1" applyBorder="1" applyAlignment="1">
      <alignment horizontal="center" vertical="center"/>
      <protection/>
    </xf>
    <xf numFmtId="194" fontId="22" fillId="0" borderId="14" xfId="0" applyNumberFormat="1" applyFont="1" applyFill="1" applyBorder="1" applyAlignment="1">
      <alignment/>
    </xf>
    <xf numFmtId="0" fontId="22" fillId="0" borderId="15" xfId="0" applyFont="1" applyFill="1" applyBorder="1" applyAlignment="1">
      <alignment/>
    </xf>
    <xf numFmtId="0" fontId="22" fillId="0" borderId="16" xfId="0" applyFont="1" applyFill="1" applyBorder="1" applyAlignment="1">
      <alignment/>
    </xf>
    <xf numFmtId="194" fontId="22" fillId="0" borderId="17" xfId="0" applyNumberFormat="1" applyFont="1" applyFill="1" applyBorder="1" applyAlignment="1">
      <alignment/>
    </xf>
    <xf numFmtId="0" fontId="9" fillId="0" borderId="13" xfId="54" applyFont="1" applyFill="1" applyBorder="1" applyAlignment="1">
      <alignment horizontal="center" vertical="center" wrapText="1"/>
      <protection/>
    </xf>
    <xf numFmtId="194" fontId="9" fillId="0" borderId="13" xfId="54" applyNumberFormat="1" applyFont="1" applyFill="1" applyBorder="1" applyAlignment="1">
      <alignment horizontal="center" vertical="center" wrapText="1"/>
      <protection/>
    </xf>
    <xf numFmtId="0" fontId="22" fillId="0" borderId="13" xfId="0" applyNumberFormat="1" applyFont="1" applyFill="1" applyBorder="1" applyAlignment="1">
      <alignment horizontal="center" vertical="center"/>
    </xf>
    <xf numFmtId="2" fontId="22" fillId="0" borderId="13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/>
    </xf>
    <xf numFmtId="49" fontId="22" fillId="0" borderId="13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/>
    </xf>
    <xf numFmtId="0" fontId="22" fillId="0" borderId="13" xfId="0" applyFont="1" applyFill="1" applyBorder="1" applyAlignment="1">
      <alignment vertical="center"/>
    </xf>
    <xf numFmtId="0" fontId="22" fillId="0" borderId="13" xfId="0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left" vertical="center"/>
    </xf>
    <xf numFmtId="14" fontId="22" fillId="0" borderId="13" xfId="0" applyNumberFormat="1" applyFont="1" applyFill="1" applyBorder="1" applyAlignment="1">
      <alignment horizontal="center" vertical="center"/>
    </xf>
    <xf numFmtId="194" fontId="22" fillId="0" borderId="13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NumberFormat="1" applyFont="1" applyFill="1" applyAlignment="1">
      <alignment horizontal="left"/>
    </xf>
    <xf numFmtId="0" fontId="22" fillId="0" borderId="0" xfId="0" applyNumberFormat="1" applyFont="1" applyFill="1" applyAlignment="1">
      <alignment/>
    </xf>
    <xf numFmtId="0" fontId="26" fillId="0" borderId="0" xfId="0" applyNumberFormat="1" applyFont="1" applyFill="1" applyAlignment="1">
      <alignment horizontal="left"/>
    </xf>
    <xf numFmtId="0" fontId="22" fillId="0" borderId="0" xfId="0" applyFont="1" applyFill="1" applyAlignment="1">
      <alignment horizontal="left"/>
    </xf>
    <xf numFmtId="194" fontId="22" fillId="0" borderId="0" xfId="0" applyNumberFormat="1" applyFont="1" applyFill="1" applyAlignment="1">
      <alignment horizontal="left"/>
    </xf>
    <xf numFmtId="194" fontId="22" fillId="0" borderId="0" xfId="0" applyNumberFormat="1" applyFont="1" applyFill="1" applyAlignment="1">
      <alignment/>
    </xf>
    <xf numFmtId="49" fontId="22" fillId="0" borderId="13" xfId="0" applyNumberFormat="1" applyFont="1" applyFill="1" applyBorder="1" applyAlignment="1">
      <alignment horizontal="center" vertical="center"/>
    </xf>
    <xf numFmtId="0" fontId="22" fillId="0" borderId="0" xfId="54" applyFont="1" applyFill="1" applyBorder="1" applyAlignment="1">
      <alignment horizontal="right"/>
      <protection/>
    </xf>
    <xf numFmtId="0" fontId="23" fillId="0" borderId="0" xfId="0" applyFont="1" applyFill="1" applyBorder="1" applyAlignment="1">
      <alignment/>
    </xf>
    <xf numFmtId="0" fontId="23" fillId="0" borderId="16" xfId="0" applyFont="1" applyFill="1" applyBorder="1" applyAlignment="1">
      <alignment/>
    </xf>
    <xf numFmtId="0" fontId="23" fillId="0" borderId="16" xfId="0" applyFont="1" applyFill="1" applyBorder="1" applyAlignment="1">
      <alignment vertical="center"/>
    </xf>
    <xf numFmtId="1" fontId="22" fillId="0" borderId="13" xfId="0" applyNumberFormat="1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right" vertical="center" wrapText="1"/>
    </xf>
    <xf numFmtId="0" fontId="22" fillId="0" borderId="20" xfId="0" applyFont="1" applyFill="1" applyBorder="1" applyAlignment="1">
      <alignment horizontal="right" vertical="center"/>
    </xf>
    <xf numFmtId="0" fontId="22" fillId="0" borderId="21" xfId="0" applyFont="1" applyFill="1" applyBorder="1" applyAlignment="1">
      <alignment horizontal="right" vertical="center"/>
    </xf>
    <xf numFmtId="0" fontId="24" fillId="0" borderId="19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2" fillId="0" borderId="16" xfId="54" applyFont="1" applyFill="1" applyBorder="1" applyAlignment="1">
      <alignment horizontal="center" vertical="center"/>
      <protection/>
    </xf>
    <xf numFmtId="14" fontId="23" fillId="0" borderId="0" xfId="0" applyNumberFormat="1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34</xdr:row>
      <xdr:rowOff>104775</xdr:rowOff>
    </xdr:from>
    <xdr:to>
      <xdr:col>6</xdr:col>
      <xdr:colOff>476250</xdr:colOff>
      <xdr:row>42</xdr:row>
      <xdr:rowOff>38100</xdr:rowOff>
    </xdr:to>
    <xdr:pic>
      <xdr:nvPicPr>
        <xdr:cNvPr id="1" name="Рисунок 1" descr="Описание: E:\Кикоть Св Вит\зам.директора\печать и подпись\печать школы 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7686675"/>
          <a:ext cx="22764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847725</xdr:colOff>
      <xdr:row>35</xdr:row>
      <xdr:rowOff>180975</xdr:rowOff>
    </xdr:from>
    <xdr:to>
      <xdr:col>8</xdr:col>
      <xdr:colOff>533400</xdr:colOff>
      <xdr:row>40</xdr:row>
      <xdr:rowOff>66675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0300" y="7953375"/>
          <a:ext cx="13335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4"/>
  <sheetViews>
    <sheetView showGridLines="0" tabSelected="1" zoomScale="90" zoomScaleNormal="90" zoomScaleSheetLayoutView="90" zoomScalePageLayoutView="0" workbookViewId="0" topLeftCell="B1">
      <pane ySplit="8" topLeftCell="A9" activePane="bottomLeft" state="frozen"/>
      <selection pane="topLeft" activeCell="A1" sqref="A1"/>
      <selection pane="bottomLeft" activeCell="N17" sqref="N17"/>
    </sheetView>
  </sheetViews>
  <sheetFormatPr defaultColWidth="9.00390625" defaultRowHeight="12.75"/>
  <cols>
    <col min="1" max="1" width="7.125" style="26" hidden="1" customWidth="1"/>
    <col min="2" max="2" width="8.75390625" style="26" customWidth="1"/>
    <col min="3" max="3" width="17.875" style="26" customWidth="1"/>
    <col min="4" max="4" width="13.875" style="26" customWidth="1"/>
    <col min="5" max="5" width="20.00390625" style="26" customWidth="1"/>
    <col min="6" max="6" width="9.875" style="26" customWidth="1"/>
    <col min="7" max="7" width="13.375" style="26" customWidth="1"/>
    <col min="8" max="8" width="8.25390625" style="26" customWidth="1"/>
    <col min="9" max="9" width="13.875" style="26" customWidth="1"/>
    <col min="10" max="10" width="9.375" style="26" customWidth="1"/>
    <col min="11" max="11" width="13.25390625" style="26" customWidth="1"/>
    <col min="12" max="12" width="11.125" style="26" customWidth="1"/>
    <col min="13" max="13" width="11.00390625" style="26" customWidth="1"/>
    <col min="14" max="15" width="9.125" style="26" customWidth="1"/>
    <col min="16" max="16" width="39.125" style="45" customWidth="1"/>
    <col min="17" max="16384" width="9.125" style="26" customWidth="1"/>
  </cols>
  <sheetData>
    <row r="1" spans="2:16" ht="39.75" customHeight="1">
      <c r="B1" s="52" t="s">
        <v>134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</row>
    <row r="2" spans="1:16" ht="18.75">
      <c r="A2" s="55" t="s">
        <v>111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</row>
    <row r="3" spans="1:16" ht="15">
      <c r="A3" s="23"/>
      <c r="B3" s="37"/>
      <c r="C3" s="47" t="s">
        <v>7</v>
      </c>
      <c r="D3" s="37" t="s">
        <v>30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14"/>
    </row>
    <row r="4" spans="1:16" ht="15">
      <c r="A4" s="23"/>
      <c r="B4" s="37"/>
      <c r="C4" s="47" t="s">
        <v>6</v>
      </c>
      <c r="D4" s="48" t="s">
        <v>98</v>
      </c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14"/>
    </row>
    <row r="5" spans="1:16" ht="15">
      <c r="A5" s="23"/>
      <c r="B5" s="37"/>
      <c r="C5" s="47" t="s">
        <v>8</v>
      </c>
      <c r="D5" s="59">
        <v>43740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14"/>
    </row>
    <row r="6" spans="1:16" ht="15">
      <c r="A6" s="23"/>
      <c r="B6" s="37"/>
      <c r="C6" s="47" t="s">
        <v>20</v>
      </c>
      <c r="D6" s="48" t="s">
        <v>173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14"/>
    </row>
    <row r="7" spans="1:16" ht="36" customHeight="1">
      <c r="A7" s="15"/>
      <c r="B7" s="58" t="s">
        <v>21</v>
      </c>
      <c r="C7" s="58"/>
      <c r="D7" s="50" t="s">
        <v>172</v>
      </c>
      <c r="E7" s="49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</row>
    <row r="8" spans="1:24" ht="52.5" customHeight="1">
      <c r="A8" s="28" t="s">
        <v>110</v>
      </c>
      <c r="B8" s="13" t="s">
        <v>112</v>
      </c>
      <c r="C8" s="18" t="s">
        <v>0</v>
      </c>
      <c r="D8" s="18" t="s">
        <v>1</v>
      </c>
      <c r="E8" s="18" t="s">
        <v>2</v>
      </c>
      <c r="F8" s="18" t="s">
        <v>11</v>
      </c>
      <c r="G8" s="18" t="s">
        <v>3</v>
      </c>
      <c r="H8" s="18" t="s">
        <v>109</v>
      </c>
      <c r="I8" s="18" t="s">
        <v>19</v>
      </c>
      <c r="J8" s="18" t="s">
        <v>5</v>
      </c>
      <c r="K8" s="18" t="s">
        <v>126</v>
      </c>
      <c r="L8" s="18" t="s">
        <v>128</v>
      </c>
      <c r="M8" s="18" t="s">
        <v>129</v>
      </c>
      <c r="N8" s="18" t="s">
        <v>113</v>
      </c>
      <c r="O8" s="18" t="s">
        <v>127</v>
      </c>
      <c r="P8" s="19" t="s">
        <v>133</v>
      </c>
      <c r="T8" s="37"/>
      <c r="U8" s="37"/>
      <c r="V8" s="37"/>
      <c r="W8" s="37"/>
      <c r="X8" s="37"/>
    </row>
    <row r="9" spans="1:24" s="38" customFormat="1" ht="15">
      <c r="A9" s="27" t="s">
        <v>115</v>
      </c>
      <c r="B9" s="28">
        <v>1</v>
      </c>
      <c r="C9" s="32" t="s">
        <v>156</v>
      </c>
      <c r="D9" s="32" t="s">
        <v>157</v>
      </c>
      <c r="E9" s="32" t="s">
        <v>158</v>
      </c>
      <c r="F9" s="33" t="s">
        <v>138</v>
      </c>
      <c r="G9" s="34">
        <v>38456</v>
      </c>
      <c r="H9" s="34" t="s">
        <v>139</v>
      </c>
      <c r="I9" s="20" t="s">
        <v>15</v>
      </c>
      <c r="J9" s="28">
        <v>8</v>
      </c>
      <c r="K9" s="28" t="s">
        <v>9</v>
      </c>
      <c r="L9" s="21">
        <v>23</v>
      </c>
      <c r="M9" s="21"/>
      <c r="N9" s="21">
        <f>L9</f>
        <v>23</v>
      </c>
      <c r="O9" s="51">
        <f>N9*100/30</f>
        <v>76.66666666666667</v>
      </c>
      <c r="P9" s="31" t="s">
        <v>172</v>
      </c>
      <c r="T9" s="39"/>
      <c r="U9" s="39"/>
      <c r="V9" s="39"/>
      <c r="W9" s="39"/>
      <c r="X9" s="39"/>
    </row>
    <row r="10" spans="1:16" s="38" customFormat="1" ht="15">
      <c r="A10" s="27" t="s">
        <v>116</v>
      </c>
      <c r="B10" s="28">
        <v>2</v>
      </c>
      <c r="C10" s="11" t="s">
        <v>163</v>
      </c>
      <c r="D10" s="11" t="s">
        <v>164</v>
      </c>
      <c r="E10" s="11" t="s">
        <v>165</v>
      </c>
      <c r="F10" s="33" t="s">
        <v>138</v>
      </c>
      <c r="G10" s="12">
        <v>38591</v>
      </c>
      <c r="H10" s="34" t="s">
        <v>139</v>
      </c>
      <c r="I10" s="20" t="s">
        <v>15</v>
      </c>
      <c r="J10" s="28">
        <v>8</v>
      </c>
      <c r="K10" s="28" t="s">
        <v>10</v>
      </c>
      <c r="L10" s="21">
        <v>23</v>
      </c>
      <c r="M10" s="21"/>
      <c r="N10" s="21">
        <f aca="true" t="shared" si="0" ref="N10:N32">L10</f>
        <v>23</v>
      </c>
      <c r="O10" s="51">
        <f>N10*100/30</f>
        <v>76.66666666666667</v>
      </c>
      <c r="P10" s="31" t="s">
        <v>172</v>
      </c>
    </row>
    <row r="11" spans="1:16" s="38" customFormat="1" ht="15">
      <c r="A11" s="27" t="s">
        <v>124</v>
      </c>
      <c r="B11" s="28">
        <v>3</v>
      </c>
      <c r="C11" s="25" t="s">
        <v>148</v>
      </c>
      <c r="D11" s="25" t="s">
        <v>149</v>
      </c>
      <c r="E11" s="32" t="s">
        <v>150</v>
      </c>
      <c r="F11" s="33" t="s">
        <v>138</v>
      </c>
      <c r="G11" s="34">
        <v>38572</v>
      </c>
      <c r="H11" s="34" t="s">
        <v>139</v>
      </c>
      <c r="I11" s="20" t="s">
        <v>15</v>
      </c>
      <c r="J11" s="28">
        <v>8</v>
      </c>
      <c r="K11" s="28" t="s">
        <v>10</v>
      </c>
      <c r="L11" s="21">
        <v>20</v>
      </c>
      <c r="M11" s="21"/>
      <c r="N11" s="21">
        <f t="shared" si="0"/>
        <v>20</v>
      </c>
      <c r="O11" s="51">
        <f>N11*100/30</f>
        <v>66.66666666666667</v>
      </c>
      <c r="P11" s="31" t="s">
        <v>172</v>
      </c>
    </row>
    <row r="12" spans="1:16" s="38" customFormat="1" ht="15">
      <c r="A12" s="27" t="s">
        <v>123</v>
      </c>
      <c r="B12" s="28">
        <v>4</v>
      </c>
      <c r="C12" s="25" t="s">
        <v>159</v>
      </c>
      <c r="D12" s="25" t="s">
        <v>160</v>
      </c>
      <c r="E12" s="32" t="s">
        <v>137</v>
      </c>
      <c r="F12" s="33" t="s">
        <v>138</v>
      </c>
      <c r="G12" s="34">
        <v>38359</v>
      </c>
      <c r="H12" s="34" t="s">
        <v>139</v>
      </c>
      <c r="I12" s="20" t="s">
        <v>15</v>
      </c>
      <c r="J12" s="28">
        <v>8</v>
      </c>
      <c r="K12" s="28" t="s">
        <v>10</v>
      </c>
      <c r="L12" s="21">
        <v>19</v>
      </c>
      <c r="M12" s="21"/>
      <c r="N12" s="21">
        <f t="shared" si="0"/>
        <v>19</v>
      </c>
      <c r="O12" s="51">
        <f>N12*100/30</f>
        <v>63.333333333333336</v>
      </c>
      <c r="P12" s="31" t="s">
        <v>172</v>
      </c>
    </row>
    <row r="13" spans="1:16" s="38" customFormat="1" ht="15">
      <c r="A13" s="27" t="s">
        <v>114</v>
      </c>
      <c r="B13" s="28">
        <v>5</v>
      </c>
      <c r="C13" s="25" t="s">
        <v>143</v>
      </c>
      <c r="D13" s="25" t="s">
        <v>144</v>
      </c>
      <c r="E13" s="32" t="s">
        <v>137</v>
      </c>
      <c r="F13" s="33" t="s">
        <v>138</v>
      </c>
      <c r="G13" s="34">
        <v>38510</v>
      </c>
      <c r="H13" s="34" t="s">
        <v>139</v>
      </c>
      <c r="I13" s="20" t="s">
        <v>15</v>
      </c>
      <c r="J13" s="28">
        <v>8</v>
      </c>
      <c r="K13" s="28" t="s">
        <v>17</v>
      </c>
      <c r="L13" s="21">
        <v>18</v>
      </c>
      <c r="M13" s="21"/>
      <c r="N13" s="21">
        <f t="shared" si="0"/>
        <v>18</v>
      </c>
      <c r="O13" s="51">
        <f>N13*100/30</f>
        <v>60</v>
      </c>
      <c r="P13" s="31" t="s">
        <v>172</v>
      </c>
    </row>
    <row r="14" spans="1:16" s="38" customFormat="1" ht="15">
      <c r="A14" s="27" t="s">
        <v>117</v>
      </c>
      <c r="B14" s="28">
        <v>6</v>
      </c>
      <c r="C14" s="11" t="s">
        <v>166</v>
      </c>
      <c r="D14" s="11" t="s">
        <v>167</v>
      </c>
      <c r="E14" s="11" t="s">
        <v>168</v>
      </c>
      <c r="F14" s="33" t="s">
        <v>132</v>
      </c>
      <c r="G14" s="12">
        <v>38374</v>
      </c>
      <c r="H14" s="34" t="s">
        <v>139</v>
      </c>
      <c r="I14" s="20" t="s">
        <v>15</v>
      </c>
      <c r="J14" s="28">
        <v>8</v>
      </c>
      <c r="K14" s="28" t="s">
        <v>17</v>
      </c>
      <c r="L14" s="21">
        <v>18</v>
      </c>
      <c r="M14" s="21"/>
      <c r="N14" s="21">
        <f t="shared" si="0"/>
        <v>18</v>
      </c>
      <c r="O14" s="51">
        <f aca="true" t="shared" si="1" ref="O14:O21">N14*100/30</f>
        <v>60</v>
      </c>
      <c r="P14" s="31" t="s">
        <v>172</v>
      </c>
    </row>
    <row r="15" spans="1:16" s="38" customFormat="1" ht="15">
      <c r="A15" s="27" t="s">
        <v>125</v>
      </c>
      <c r="B15" s="28">
        <v>7</v>
      </c>
      <c r="C15" s="32" t="s">
        <v>153</v>
      </c>
      <c r="D15" s="25" t="s">
        <v>154</v>
      </c>
      <c r="E15" s="25" t="s">
        <v>155</v>
      </c>
      <c r="F15" s="22" t="s">
        <v>138</v>
      </c>
      <c r="G15" s="34">
        <v>38679</v>
      </c>
      <c r="H15" s="34" t="s">
        <v>139</v>
      </c>
      <c r="I15" s="20" t="s">
        <v>15</v>
      </c>
      <c r="J15" s="28">
        <v>8</v>
      </c>
      <c r="K15" s="28" t="s">
        <v>17</v>
      </c>
      <c r="L15" s="21">
        <v>17</v>
      </c>
      <c r="M15" s="21"/>
      <c r="N15" s="21">
        <f>L15</f>
        <v>17</v>
      </c>
      <c r="O15" s="51">
        <f t="shared" si="1"/>
        <v>56.666666666666664</v>
      </c>
      <c r="P15" s="31" t="s">
        <v>172</v>
      </c>
    </row>
    <row r="16" spans="1:16" s="38" customFormat="1" ht="15">
      <c r="A16" s="27" t="s">
        <v>119</v>
      </c>
      <c r="B16" s="28">
        <v>8</v>
      </c>
      <c r="C16" s="25" t="s">
        <v>135</v>
      </c>
      <c r="D16" s="25" t="s">
        <v>136</v>
      </c>
      <c r="E16" s="32" t="s">
        <v>137</v>
      </c>
      <c r="F16" s="33" t="s">
        <v>138</v>
      </c>
      <c r="G16" s="34">
        <v>38380</v>
      </c>
      <c r="H16" s="34" t="s">
        <v>139</v>
      </c>
      <c r="I16" s="20" t="s">
        <v>140</v>
      </c>
      <c r="J16" s="28">
        <v>8</v>
      </c>
      <c r="K16" s="28" t="s">
        <v>17</v>
      </c>
      <c r="L16" s="21">
        <v>16</v>
      </c>
      <c r="M16" s="21"/>
      <c r="N16" s="21">
        <f t="shared" si="0"/>
        <v>16</v>
      </c>
      <c r="O16" s="51">
        <f t="shared" si="1"/>
        <v>53.333333333333336</v>
      </c>
      <c r="P16" s="31" t="s">
        <v>172</v>
      </c>
    </row>
    <row r="17" spans="1:16" s="38" customFormat="1" ht="15">
      <c r="A17" s="27" t="s">
        <v>120</v>
      </c>
      <c r="B17" s="28">
        <v>9</v>
      </c>
      <c r="C17" s="29" t="s">
        <v>159</v>
      </c>
      <c r="D17" s="29" t="s">
        <v>161</v>
      </c>
      <c r="E17" s="29" t="s">
        <v>162</v>
      </c>
      <c r="F17" s="33" t="s">
        <v>138</v>
      </c>
      <c r="G17" s="30">
        <v>38435</v>
      </c>
      <c r="H17" s="34" t="s">
        <v>139</v>
      </c>
      <c r="I17" s="20" t="s">
        <v>15</v>
      </c>
      <c r="J17" s="28">
        <v>8</v>
      </c>
      <c r="K17" s="28" t="s">
        <v>17</v>
      </c>
      <c r="L17" s="21">
        <v>15</v>
      </c>
      <c r="M17" s="21"/>
      <c r="N17" s="21">
        <f t="shared" si="0"/>
        <v>15</v>
      </c>
      <c r="O17" s="51">
        <f t="shared" si="1"/>
        <v>50</v>
      </c>
      <c r="P17" s="31" t="s">
        <v>172</v>
      </c>
    </row>
    <row r="18" spans="1:16" s="38" customFormat="1" ht="15">
      <c r="A18" s="27" t="s">
        <v>121</v>
      </c>
      <c r="B18" s="28">
        <v>10</v>
      </c>
      <c r="C18" s="27" t="s">
        <v>151</v>
      </c>
      <c r="D18" s="27" t="s">
        <v>131</v>
      </c>
      <c r="E18" s="27" t="s">
        <v>152</v>
      </c>
      <c r="F18" s="28" t="s">
        <v>132</v>
      </c>
      <c r="G18" s="30">
        <v>38364</v>
      </c>
      <c r="H18" s="34" t="s">
        <v>139</v>
      </c>
      <c r="I18" s="20" t="s">
        <v>15</v>
      </c>
      <c r="J18" s="28">
        <v>8</v>
      </c>
      <c r="K18" s="28" t="s">
        <v>17</v>
      </c>
      <c r="L18" s="21">
        <v>14</v>
      </c>
      <c r="M18" s="21"/>
      <c r="N18" s="21">
        <f t="shared" si="0"/>
        <v>14</v>
      </c>
      <c r="O18" s="51">
        <f t="shared" si="1"/>
        <v>46.666666666666664</v>
      </c>
      <c r="P18" s="31" t="s">
        <v>172</v>
      </c>
    </row>
    <row r="19" spans="1:16" s="38" customFormat="1" ht="15">
      <c r="A19" s="27" t="s">
        <v>118</v>
      </c>
      <c r="B19" s="28">
        <v>11</v>
      </c>
      <c r="C19" s="32" t="s">
        <v>169</v>
      </c>
      <c r="D19" s="32" t="s">
        <v>170</v>
      </c>
      <c r="E19" s="32" t="s">
        <v>171</v>
      </c>
      <c r="F19" s="33" t="s">
        <v>138</v>
      </c>
      <c r="G19" s="34">
        <v>38575</v>
      </c>
      <c r="H19" s="34" t="s">
        <v>139</v>
      </c>
      <c r="I19" s="20" t="s">
        <v>15</v>
      </c>
      <c r="J19" s="28">
        <v>8</v>
      </c>
      <c r="K19" s="28" t="s">
        <v>17</v>
      </c>
      <c r="L19" s="21">
        <v>14</v>
      </c>
      <c r="M19" s="21"/>
      <c r="N19" s="21">
        <f t="shared" si="0"/>
        <v>14</v>
      </c>
      <c r="O19" s="51">
        <f t="shared" si="1"/>
        <v>46.666666666666664</v>
      </c>
      <c r="P19" s="31" t="s">
        <v>172</v>
      </c>
    </row>
    <row r="20" spans="1:16" s="38" customFormat="1" ht="15">
      <c r="A20" s="27" t="s">
        <v>122</v>
      </c>
      <c r="B20" s="28">
        <v>12</v>
      </c>
      <c r="C20" s="32" t="s">
        <v>130</v>
      </c>
      <c r="D20" s="32" t="s">
        <v>141</v>
      </c>
      <c r="E20" s="32" t="s">
        <v>142</v>
      </c>
      <c r="F20" s="33" t="s">
        <v>132</v>
      </c>
      <c r="G20" s="34">
        <v>38617</v>
      </c>
      <c r="H20" s="34" t="s">
        <v>139</v>
      </c>
      <c r="I20" s="20" t="s">
        <v>15</v>
      </c>
      <c r="J20" s="28">
        <v>8</v>
      </c>
      <c r="K20" s="28" t="s">
        <v>17</v>
      </c>
      <c r="L20" s="21">
        <v>8</v>
      </c>
      <c r="M20" s="21"/>
      <c r="N20" s="21">
        <f t="shared" si="0"/>
        <v>8</v>
      </c>
      <c r="O20" s="51">
        <f t="shared" si="1"/>
        <v>26.666666666666668</v>
      </c>
      <c r="P20" s="31" t="s">
        <v>172</v>
      </c>
    </row>
    <row r="21" spans="1:16" s="38" customFormat="1" ht="15">
      <c r="A21" s="27"/>
      <c r="B21" s="28">
        <v>13</v>
      </c>
      <c r="C21" s="25" t="s">
        <v>145</v>
      </c>
      <c r="D21" s="25" t="s">
        <v>146</v>
      </c>
      <c r="E21" s="32" t="s">
        <v>147</v>
      </c>
      <c r="F21" s="33" t="s">
        <v>132</v>
      </c>
      <c r="G21" s="34">
        <v>38519</v>
      </c>
      <c r="H21" s="34" t="s">
        <v>139</v>
      </c>
      <c r="I21" s="20" t="s">
        <v>15</v>
      </c>
      <c r="J21" s="28">
        <v>8</v>
      </c>
      <c r="K21" s="28" t="s">
        <v>17</v>
      </c>
      <c r="L21" s="21">
        <v>7</v>
      </c>
      <c r="M21" s="21"/>
      <c r="N21" s="21">
        <f>L21</f>
        <v>7</v>
      </c>
      <c r="O21" s="51">
        <f t="shared" si="1"/>
        <v>23.333333333333332</v>
      </c>
      <c r="P21" s="31" t="s">
        <v>172</v>
      </c>
    </row>
    <row r="22" spans="1:16" s="38" customFormat="1" ht="15">
      <c r="A22" s="27"/>
      <c r="B22" s="28">
        <v>14</v>
      </c>
      <c r="C22" s="27" t="s">
        <v>174</v>
      </c>
      <c r="D22" s="27" t="s">
        <v>175</v>
      </c>
      <c r="E22" s="27" t="s">
        <v>176</v>
      </c>
      <c r="F22" s="33" t="s">
        <v>138</v>
      </c>
      <c r="G22" s="30">
        <v>38243</v>
      </c>
      <c r="H22" s="34" t="s">
        <v>139</v>
      </c>
      <c r="I22" s="20" t="s">
        <v>15</v>
      </c>
      <c r="J22" s="28">
        <v>9</v>
      </c>
      <c r="K22" s="28" t="s">
        <v>17</v>
      </c>
      <c r="L22" s="21">
        <v>5</v>
      </c>
      <c r="M22" s="21"/>
      <c r="N22" s="21">
        <f t="shared" si="0"/>
        <v>5</v>
      </c>
      <c r="O22" s="51">
        <f>N22*100/28</f>
        <v>17.857142857142858</v>
      </c>
      <c r="P22" s="31" t="s">
        <v>172</v>
      </c>
    </row>
    <row r="23" spans="1:16" s="38" customFormat="1" ht="15">
      <c r="A23" s="27"/>
      <c r="B23" s="28">
        <v>15</v>
      </c>
      <c r="C23" s="35" t="s">
        <v>177</v>
      </c>
      <c r="D23" s="25" t="s">
        <v>160</v>
      </c>
      <c r="E23" s="36" t="s">
        <v>176</v>
      </c>
      <c r="F23" s="33" t="s">
        <v>138</v>
      </c>
      <c r="G23" s="30">
        <v>38271</v>
      </c>
      <c r="H23" s="34" t="s">
        <v>139</v>
      </c>
      <c r="I23" s="20" t="s">
        <v>15</v>
      </c>
      <c r="J23" s="28">
        <v>9</v>
      </c>
      <c r="K23" s="28" t="s">
        <v>17</v>
      </c>
      <c r="L23" s="21">
        <v>3</v>
      </c>
      <c r="M23" s="21"/>
      <c r="N23" s="21">
        <f t="shared" si="0"/>
        <v>3</v>
      </c>
      <c r="O23" s="51">
        <f>N23*100/28</f>
        <v>10.714285714285714</v>
      </c>
      <c r="P23" s="31" t="s">
        <v>172</v>
      </c>
    </row>
    <row r="24" spans="1:16" s="38" customFormat="1" ht="15">
      <c r="A24" s="27"/>
      <c r="B24" s="28">
        <v>16</v>
      </c>
      <c r="C24" s="25" t="s">
        <v>178</v>
      </c>
      <c r="D24" s="25" t="s">
        <v>179</v>
      </c>
      <c r="E24" s="32" t="s">
        <v>180</v>
      </c>
      <c r="F24" s="46" t="s">
        <v>132</v>
      </c>
      <c r="G24" s="34">
        <v>37722</v>
      </c>
      <c r="H24" s="34" t="s">
        <v>139</v>
      </c>
      <c r="I24" s="20" t="s">
        <v>15</v>
      </c>
      <c r="J24" s="28">
        <v>10</v>
      </c>
      <c r="K24" s="28" t="s">
        <v>17</v>
      </c>
      <c r="L24" s="21">
        <v>14</v>
      </c>
      <c r="M24" s="21"/>
      <c r="N24" s="21">
        <f t="shared" si="0"/>
        <v>14</v>
      </c>
      <c r="O24" s="51">
        <f>N24*100/36</f>
        <v>38.888888888888886</v>
      </c>
      <c r="P24" s="31" t="s">
        <v>172</v>
      </c>
    </row>
    <row r="25" spans="1:16" s="38" customFormat="1" ht="15">
      <c r="A25" s="27"/>
      <c r="B25" s="28">
        <v>17</v>
      </c>
      <c r="C25" s="25" t="s">
        <v>181</v>
      </c>
      <c r="D25" s="25" t="s">
        <v>182</v>
      </c>
      <c r="E25" s="32" t="s">
        <v>183</v>
      </c>
      <c r="F25" s="46" t="s">
        <v>138</v>
      </c>
      <c r="G25" s="34">
        <v>37644</v>
      </c>
      <c r="H25" s="34" t="s">
        <v>139</v>
      </c>
      <c r="I25" s="20" t="s">
        <v>15</v>
      </c>
      <c r="J25" s="28">
        <v>10</v>
      </c>
      <c r="K25" s="28" t="s">
        <v>17</v>
      </c>
      <c r="L25" s="21">
        <v>13</v>
      </c>
      <c r="M25" s="21"/>
      <c r="N25" s="21">
        <f t="shared" si="0"/>
        <v>13</v>
      </c>
      <c r="O25" s="51">
        <f>N25*100/36</f>
        <v>36.111111111111114</v>
      </c>
      <c r="P25" s="31" t="s">
        <v>172</v>
      </c>
    </row>
    <row r="26" spans="1:16" s="38" customFormat="1" ht="15">
      <c r="A26" s="27"/>
      <c r="B26" s="28">
        <v>18</v>
      </c>
      <c r="C26" s="25" t="s">
        <v>184</v>
      </c>
      <c r="D26" s="25" t="s">
        <v>185</v>
      </c>
      <c r="E26" s="32" t="s">
        <v>186</v>
      </c>
      <c r="F26" s="46" t="s">
        <v>132</v>
      </c>
      <c r="G26" s="34">
        <v>37901</v>
      </c>
      <c r="H26" s="34" t="s">
        <v>139</v>
      </c>
      <c r="I26" s="20" t="s">
        <v>15</v>
      </c>
      <c r="J26" s="28">
        <v>10</v>
      </c>
      <c r="K26" s="28" t="s">
        <v>17</v>
      </c>
      <c r="L26" s="21">
        <v>6</v>
      </c>
      <c r="M26" s="21"/>
      <c r="N26" s="21">
        <f t="shared" si="0"/>
        <v>6</v>
      </c>
      <c r="O26" s="51">
        <f>N26*100/36</f>
        <v>16.666666666666668</v>
      </c>
      <c r="P26" s="31" t="s">
        <v>172</v>
      </c>
    </row>
    <row r="27" spans="1:16" s="38" customFormat="1" ht="15">
      <c r="A27" s="27"/>
      <c r="B27" s="28">
        <v>19</v>
      </c>
      <c r="C27" s="32" t="s">
        <v>187</v>
      </c>
      <c r="D27" s="32" t="s">
        <v>188</v>
      </c>
      <c r="E27" s="32" t="s">
        <v>189</v>
      </c>
      <c r="F27" s="33" t="s">
        <v>138</v>
      </c>
      <c r="G27" s="34">
        <v>37509</v>
      </c>
      <c r="H27" s="34" t="s">
        <v>139</v>
      </c>
      <c r="I27" s="20" t="s">
        <v>15</v>
      </c>
      <c r="J27" s="28">
        <v>11</v>
      </c>
      <c r="K27" s="28" t="s">
        <v>17</v>
      </c>
      <c r="L27" s="21">
        <v>11</v>
      </c>
      <c r="M27" s="21"/>
      <c r="N27" s="21">
        <f>L27</f>
        <v>11</v>
      </c>
      <c r="O27" s="51">
        <f>N27*100/32</f>
        <v>34.375</v>
      </c>
      <c r="P27" s="31" t="s">
        <v>172</v>
      </c>
    </row>
    <row r="28" spans="1:16" s="38" customFormat="1" ht="15">
      <c r="A28" s="27"/>
      <c r="B28" s="28">
        <v>20</v>
      </c>
      <c r="C28" s="32" t="s">
        <v>190</v>
      </c>
      <c r="D28" s="32" t="s">
        <v>191</v>
      </c>
      <c r="E28" s="32" t="s">
        <v>192</v>
      </c>
      <c r="F28" s="33" t="s">
        <v>138</v>
      </c>
      <c r="G28" s="34">
        <v>37486</v>
      </c>
      <c r="H28" s="34" t="s">
        <v>139</v>
      </c>
      <c r="I28" s="20" t="s">
        <v>15</v>
      </c>
      <c r="J28" s="28">
        <v>11</v>
      </c>
      <c r="K28" s="28" t="s">
        <v>17</v>
      </c>
      <c r="L28" s="21">
        <v>6</v>
      </c>
      <c r="M28" s="21"/>
      <c r="N28" s="21">
        <f t="shared" si="0"/>
        <v>6</v>
      </c>
      <c r="O28" s="51">
        <f aca="true" t="shared" si="2" ref="O28:O33">N28*100/32</f>
        <v>18.75</v>
      </c>
      <c r="P28" s="31" t="s">
        <v>172</v>
      </c>
    </row>
    <row r="29" spans="1:16" s="38" customFormat="1" ht="15">
      <c r="A29" s="27"/>
      <c r="B29" s="28">
        <v>21</v>
      </c>
      <c r="C29" s="32" t="s">
        <v>193</v>
      </c>
      <c r="D29" s="32" t="s">
        <v>194</v>
      </c>
      <c r="E29" s="32" t="s">
        <v>195</v>
      </c>
      <c r="F29" s="33" t="s">
        <v>138</v>
      </c>
      <c r="G29" s="34">
        <v>37315</v>
      </c>
      <c r="H29" s="34" t="s">
        <v>139</v>
      </c>
      <c r="I29" s="20" t="s">
        <v>15</v>
      </c>
      <c r="J29" s="28">
        <v>11</v>
      </c>
      <c r="K29" s="28" t="s">
        <v>17</v>
      </c>
      <c r="L29" s="21">
        <v>4.5</v>
      </c>
      <c r="M29" s="21"/>
      <c r="N29" s="21">
        <f t="shared" si="0"/>
        <v>4.5</v>
      </c>
      <c r="O29" s="51">
        <f t="shared" si="2"/>
        <v>14.0625</v>
      </c>
      <c r="P29" s="31" t="s">
        <v>172</v>
      </c>
    </row>
    <row r="30" spans="1:16" s="38" customFormat="1" ht="15">
      <c r="A30" s="27"/>
      <c r="B30" s="28">
        <v>22</v>
      </c>
      <c r="C30" s="35" t="s">
        <v>196</v>
      </c>
      <c r="D30" s="25" t="s">
        <v>197</v>
      </c>
      <c r="E30" s="36" t="s">
        <v>198</v>
      </c>
      <c r="F30" s="28" t="s">
        <v>138</v>
      </c>
      <c r="G30" s="30">
        <v>37729</v>
      </c>
      <c r="H30" s="34" t="s">
        <v>139</v>
      </c>
      <c r="I30" s="20" t="s">
        <v>15</v>
      </c>
      <c r="J30" s="28">
        <v>11</v>
      </c>
      <c r="K30" s="28" t="s">
        <v>17</v>
      </c>
      <c r="L30" s="21">
        <v>4</v>
      </c>
      <c r="M30" s="21"/>
      <c r="N30" s="21">
        <f t="shared" si="0"/>
        <v>4</v>
      </c>
      <c r="O30" s="51">
        <f t="shared" si="2"/>
        <v>12.5</v>
      </c>
      <c r="P30" s="31" t="s">
        <v>172</v>
      </c>
    </row>
    <row r="31" spans="1:16" s="38" customFormat="1" ht="15">
      <c r="A31" s="27"/>
      <c r="B31" s="28">
        <v>23</v>
      </c>
      <c r="C31" s="27" t="s">
        <v>199</v>
      </c>
      <c r="D31" s="27" t="s">
        <v>149</v>
      </c>
      <c r="E31" s="27" t="s">
        <v>200</v>
      </c>
      <c r="F31" s="28" t="s">
        <v>138</v>
      </c>
      <c r="G31" s="30">
        <v>37692</v>
      </c>
      <c r="H31" s="34" t="s">
        <v>139</v>
      </c>
      <c r="I31" s="20" t="s">
        <v>15</v>
      </c>
      <c r="J31" s="28">
        <v>11</v>
      </c>
      <c r="K31" s="28" t="s">
        <v>17</v>
      </c>
      <c r="L31" s="21">
        <v>3.5</v>
      </c>
      <c r="M31" s="21"/>
      <c r="N31" s="21">
        <f t="shared" si="0"/>
        <v>3.5</v>
      </c>
      <c r="O31" s="51">
        <f t="shared" si="2"/>
        <v>10.9375</v>
      </c>
      <c r="P31" s="31" t="s">
        <v>172</v>
      </c>
    </row>
    <row r="32" spans="1:16" s="38" customFormat="1" ht="15">
      <c r="A32" s="27"/>
      <c r="B32" s="28">
        <v>24</v>
      </c>
      <c r="C32" s="11" t="s">
        <v>201</v>
      </c>
      <c r="D32" s="11" t="s">
        <v>194</v>
      </c>
      <c r="E32" s="11" t="s">
        <v>202</v>
      </c>
      <c r="F32" s="24" t="s">
        <v>138</v>
      </c>
      <c r="G32" s="12">
        <v>37544</v>
      </c>
      <c r="H32" s="34" t="s">
        <v>139</v>
      </c>
      <c r="I32" s="20" t="s">
        <v>15</v>
      </c>
      <c r="J32" s="28">
        <v>11</v>
      </c>
      <c r="K32" s="28" t="s">
        <v>17</v>
      </c>
      <c r="L32" s="21">
        <v>3</v>
      </c>
      <c r="M32" s="21"/>
      <c r="N32" s="21">
        <f t="shared" si="0"/>
        <v>3</v>
      </c>
      <c r="O32" s="51">
        <f t="shared" si="2"/>
        <v>9.375</v>
      </c>
      <c r="P32" s="31" t="s">
        <v>172</v>
      </c>
    </row>
    <row r="33" spans="1:16" s="38" customFormat="1" ht="15">
      <c r="A33" s="27"/>
      <c r="B33" s="28">
        <v>25</v>
      </c>
      <c r="C33" s="29" t="s">
        <v>203</v>
      </c>
      <c r="D33" s="29" t="s">
        <v>204</v>
      </c>
      <c r="E33" s="29" t="s">
        <v>205</v>
      </c>
      <c r="F33" s="46" t="s">
        <v>132</v>
      </c>
      <c r="G33" s="30">
        <v>37287</v>
      </c>
      <c r="H33" s="34" t="s">
        <v>139</v>
      </c>
      <c r="I33" s="20" t="s">
        <v>15</v>
      </c>
      <c r="J33" s="28">
        <v>11</v>
      </c>
      <c r="K33" s="28" t="s">
        <v>17</v>
      </c>
      <c r="L33" s="21">
        <v>3</v>
      </c>
      <c r="M33" s="21"/>
      <c r="N33" s="21">
        <f>L33</f>
        <v>3</v>
      </c>
      <c r="O33" s="51">
        <f t="shared" si="2"/>
        <v>9.375</v>
      </c>
      <c r="P33" s="31" t="s">
        <v>172</v>
      </c>
    </row>
    <row r="34" spans="2:16" ht="15">
      <c r="B34" s="40"/>
      <c r="C34" s="41"/>
      <c r="D34" s="41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</row>
    <row r="35" spans="2:16" ht="15"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</row>
    <row r="36" spans="2:16" ht="15"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</row>
    <row r="37" spans="2:16" ht="15">
      <c r="B37" s="40"/>
      <c r="C37" s="42"/>
      <c r="D37" s="42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2:16" ht="15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2:16" ht="15"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2:16" ht="15"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2:16" ht="15"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2:16" ht="15"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2:16" ht="1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2:16" ht="1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2:16" ht="1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2:16" ht="15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2:16" ht="15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2:16" ht="1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2:16" ht="1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</row>
    <row r="50" spans="2:16" ht="15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</row>
    <row r="51" spans="2:16" ht="1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2:16" ht="15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2:16" ht="1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</row>
    <row r="54" spans="2:16" ht="1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</row>
    <row r="55" spans="2:16" ht="15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</row>
    <row r="56" spans="2:16" ht="15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</row>
    <row r="57" spans="2:16" ht="1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</row>
    <row r="58" spans="2:16" ht="15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59" spans="2:16" ht="15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2:16" ht="15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2:16" ht="15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2:16" ht="15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2:16" ht="15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2:16" ht="15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2:16" ht="15"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</row>
    <row r="66" spans="2:16" ht="15"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</row>
    <row r="67" spans="2:16" ht="15"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</row>
    <row r="68" spans="2:16" ht="15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spans="2:16" ht="15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2:16" ht="15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</row>
    <row r="71" spans="2:16" ht="15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</row>
    <row r="72" spans="2:16" ht="15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</row>
    <row r="73" spans="2:16" ht="15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</row>
    <row r="74" spans="2:16" ht="15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2:16" ht="15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</row>
    <row r="76" spans="2:16" ht="15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</row>
    <row r="77" spans="2:16" ht="15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</row>
    <row r="78" spans="2:16" ht="15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</row>
    <row r="79" spans="2:16" ht="15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</row>
    <row r="80" spans="2:16" ht="15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</row>
    <row r="81" spans="2:16" ht="15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</row>
    <row r="82" spans="2:16" ht="15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</row>
    <row r="83" spans="2:16" ht="15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2:16" ht="15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</row>
    <row r="85" spans="2:16" ht="15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</row>
    <row r="86" spans="2:16" ht="15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</row>
    <row r="87" spans="2:16" ht="15"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</row>
    <row r="88" spans="2:16" ht="15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</row>
    <row r="89" spans="2:16" ht="15"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</row>
    <row r="90" spans="2:16" ht="15"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</row>
    <row r="91" spans="2:16" ht="15"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</row>
    <row r="92" spans="2:16" ht="15"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</row>
    <row r="93" spans="2:16" ht="15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</row>
    <row r="94" spans="2:16" ht="15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</row>
    <row r="95" spans="2:16" ht="15"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</row>
    <row r="96" spans="2:16" ht="15"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</row>
    <row r="97" spans="2:16" ht="15"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</row>
    <row r="98" spans="2:16" ht="15"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</row>
    <row r="99" spans="2:16" ht="15"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</row>
    <row r="100" spans="2:16" ht="15"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</row>
    <row r="101" spans="2:16" ht="15"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</row>
    <row r="102" spans="2:16" ht="15"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</row>
    <row r="103" spans="2:16" ht="15"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</row>
    <row r="104" spans="2:16" ht="15"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</row>
    <row r="105" spans="2:16" ht="15"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</row>
    <row r="106" spans="2:16" ht="15"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</row>
    <row r="107" spans="2:16" ht="15"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</row>
    <row r="108" spans="2:16" ht="15"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</row>
    <row r="109" spans="2:16" ht="15"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</row>
    <row r="110" spans="2:16" ht="15"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</row>
    <row r="111" spans="2:16" ht="15"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</row>
    <row r="112" spans="2:16" ht="15"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</row>
    <row r="113" spans="2:16" ht="15"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</row>
    <row r="114" spans="2:16" ht="15"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</row>
    <row r="115" spans="2:16" ht="15"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</row>
    <row r="116" spans="2:16" ht="15"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</row>
    <row r="117" spans="2:16" ht="15"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</row>
    <row r="118" spans="2:16" ht="15"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</row>
    <row r="119" spans="2:16" ht="15"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</row>
    <row r="120" spans="2:16" ht="15"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</row>
    <row r="121" spans="2:16" ht="15"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</row>
    <row r="122" spans="2:16" ht="15"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</row>
    <row r="123" spans="2:16" ht="15"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</row>
    <row r="124" spans="2:16" ht="15"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</row>
    <row r="125" spans="2:16" ht="15"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</row>
    <row r="126" spans="2:16" ht="15"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</row>
    <row r="127" spans="2:16" ht="15"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</row>
    <row r="128" spans="2:16" ht="15"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</row>
    <row r="129" spans="2:16" ht="15"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</row>
    <row r="130" spans="2:16" ht="15"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</row>
    <row r="131" spans="2:16" ht="15"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</row>
    <row r="132" spans="2:16" ht="15"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</row>
    <row r="133" spans="2:16" ht="15"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</row>
    <row r="134" spans="2:16" ht="15"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</row>
    <row r="135" spans="2:16" ht="15"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</row>
    <row r="136" spans="2:16" ht="15"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</row>
    <row r="137" spans="2:16" ht="15"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</row>
    <row r="138" spans="2:16" ht="15"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</row>
    <row r="139" spans="2:16" ht="15"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</row>
    <row r="140" spans="2:16" ht="15"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</row>
    <row r="141" spans="2:16" ht="15"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</row>
    <row r="142" spans="2:16" ht="15"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</row>
    <row r="143" spans="2:16" ht="15"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</row>
    <row r="144" spans="2:16" ht="15"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</row>
    <row r="145" spans="2:16" ht="15"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</row>
    <row r="146" spans="2:16" ht="15"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</row>
    <row r="147" spans="2:16" ht="15"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</row>
    <row r="148" spans="2:16" ht="15"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</row>
    <row r="149" spans="2:16" ht="15"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</row>
    <row r="150" spans="2:16" ht="15"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</row>
    <row r="151" spans="2:16" ht="15"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</row>
    <row r="152" spans="2:16" ht="15"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</row>
    <row r="153" spans="2:16" ht="15"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</row>
    <row r="154" spans="2:16" ht="15"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</row>
    <row r="155" spans="2:16" ht="15"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</row>
    <row r="156" spans="2:16" ht="15"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</row>
    <row r="157" spans="2:16" ht="15"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</row>
    <row r="158" spans="2:16" ht="15"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</row>
    <row r="159" spans="2:16" ht="15"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</row>
    <row r="160" spans="2:16" ht="15"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</row>
    <row r="161" spans="2:16" ht="15"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</row>
    <row r="162" spans="2:16" ht="15"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</row>
    <row r="163" spans="2:16" ht="15"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</row>
    <row r="164" spans="2:16" ht="15"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</row>
    <row r="165" spans="2:16" ht="15"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</row>
    <row r="166" spans="2:16" ht="15"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</row>
    <row r="167" spans="2:16" ht="15"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</row>
    <row r="168" spans="2:16" ht="15"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</row>
    <row r="169" spans="2:16" ht="15"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</row>
    <row r="170" spans="2:16" ht="15"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</row>
    <row r="171" spans="2:16" ht="15"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</row>
    <row r="172" spans="2:16" ht="15"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</row>
    <row r="173" spans="2:16" ht="15"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</row>
    <row r="174" spans="2:16" ht="15"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</row>
    <row r="175" spans="2:16" ht="15"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</row>
    <row r="176" spans="2:16" ht="15"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</row>
    <row r="177" spans="2:16" ht="15"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</row>
    <row r="178" spans="2:16" ht="15"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</row>
    <row r="179" spans="2:16" ht="15"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</row>
    <row r="180" spans="2:16" ht="15"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</row>
    <row r="181" spans="2:16" ht="15"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</row>
    <row r="182" spans="2:16" ht="15"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</row>
    <row r="183" spans="2:16" ht="15"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</row>
    <row r="184" spans="2:16" ht="15"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4"/>
    </row>
  </sheetData>
  <sheetProtection formatCells="0" formatColumns="0" formatRows="0" sort="0"/>
  <mergeCells count="3">
    <mergeCell ref="B1:P1"/>
    <mergeCell ref="A2:P2"/>
    <mergeCell ref="B7:C7"/>
  </mergeCells>
  <dataValidations count="4">
    <dataValidation type="list" allowBlank="1" showInputMessage="1" showErrorMessage="1" sqref="K9:K33">
      <formula1>type</formula1>
    </dataValidation>
    <dataValidation type="list" allowBlank="1" showInputMessage="1" showErrorMessage="1" sqref="I9:I33">
      <formula1>rf</formula1>
    </dataValidation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Марина</cp:lastModifiedBy>
  <cp:lastPrinted>2019-09-10T04:56:07Z</cp:lastPrinted>
  <dcterms:created xsi:type="dcterms:W3CDTF">2011-01-26T13:35:26Z</dcterms:created>
  <dcterms:modified xsi:type="dcterms:W3CDTF">2019-10-09T04:01:46Z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