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'Протокол'!$A$1:$P$50</definedName>
  </definedNames>
  <calcPr fullCalcOnLoad="1"/>
</workbook>
</file>

<file path=xl/sharedStrings.xml><?xml version="1.0" encoding="utf-8"?>
<sst xmlns="http://schemas.openxmlformats.org/spreadsheetml/2006/main" count="353" uniqueCount="203">
  <si>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</si>
  <si>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</si>
  <si>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</si>
  <si>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</si>
  <si>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</si>
  <si>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</si>
  <si>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</si>
  <si>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</si>
  <si>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</si>
  <si>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</si>
  <si>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</si>
  <si>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</si>
  <si>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</si>
  <si>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</si>
  <si>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</si>
  <si>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</si>
  <si>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</si>
  <si>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</si>
  <si>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</si>
  <si>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</si>
  <si>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</si>
  <si>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</si>
  <si>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</si>
  <si>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</si>
  <si>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</si>
  <si>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</si>
  <si>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</si>
  <si>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</si>
  <si>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</si>
  <si>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</si>
  <si>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</si>
  <si>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</si>
  <si>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</si>
  <si>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</si>
  <si>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</si>
  <si>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</si>
  <si>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</si>
  <si>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</si>
  <si>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</si>
  <si>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</si>
  <si>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</si>
  <si>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</si>
  <si>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</si>
  <si>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</si>
  <si>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</si>
  <si>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</si>
  <si>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</si>
  <si>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</si>
  <si>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</si>
  <si>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</si>
  <si>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</si>
  <si>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</si>
  <si>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</si>
  <si>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</si>
  <si>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</si>
  <si>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</si>
  <si>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</si>
  <si>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</si>
  <si>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</si>
  <si>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</si>
  <si>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</si>
  <si>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</si>
  <si>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</si>
  <si>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</si>
  <si>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</si>
  <si>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</si>
  <si>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</si>
  <si>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</si>
  <si>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</si>
  <si>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</si>
  <si>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</si>
  <si>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</si>
  <si>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</si>
  <si>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</si>
  <si>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</si>
  <si>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</si>
  <si>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</si>
  <si>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</si>
  <si>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</si>
  <si>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</si>
  <si>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</si>
  <si>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</si>
  <si>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</si>
  <si>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</si>
  <si>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</si>
  <si>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</si>
  <si>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</si>
  <si>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</si>
  <si>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</si>
  <si>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</si>
  <si>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</si>
  <si>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</si>
  <si>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</si>
  <si>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</si>
  <si>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</si>
  <si>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</si>
  <si>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</si>
  <si>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</si>
  <si>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</si>
  <si>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</si>
  <si>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</si>
  <si>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</si>
  <si>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</si>
  <si>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</si>
  <si>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</si>
  <si>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</si>
  <si>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</si>
  <si>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</si>
  <si>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</si>
  <si>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</si>
  <si>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</si>
  <si>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</si>
  <si>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</si>
  <si>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</si>
  <si>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</si>
  <si>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Х-9-4</t>
  </si>
  <si>
    <t>Х-10-1</t>
  </si>
  <si>
    <t>Х-10-3</t>
  </si>
  <si>
    <t>Х-10-4</t>
  </si>
  <si>
    <t>Х-10-5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</si>
  <si>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</si>
  <si>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</si>
  <si>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</si>
  <si>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</si>
  <si>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</si>
  <si>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</si>
  <si>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</si>
  <si>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</si>
  <si>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</si>
  <si>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победитель</t>
  </si>
  <si>
    <t>печать и подпись руководителя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</si>
  <si>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</si>
  <si>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</si>
  <si>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Зуйкова</t>
  </si>
  <si>
    <t>Анна</t>
  </si>
  <si>
    <t>Александровна</t>
  </si>
  <si>
    <t>нет</t>
  </si>
  <si>
    <t>ТМКОУ " Потаповская средняя школа №12"</t>
  </si>
  <si>
    <t>Тунгатаров Амирхан Джумагельдиевич</t>
  </si>
  <si>
    <t>Кох</t>
  </si>
  <si>
    <t>Даниил</t>
  </si>
  <si>
    <t>Николаевич</t>
  </si>
  <si>
    <t xml:space="preserve">Лырмина </t>
  </si>
  <si>
    <t xml:space="preserve">Елена </t>
  </si>
  <si>
    <t>Станиславовна</t>
  </si>
  <si>
    <t>Тунгатарова</t>
  </si>
  <si>
    <t>Зарина</t>
  </si>
  <si>
    <t>Амирхановна</t>
  </si>
  <si>
    <t>Гинц</t>
  </si>
  <si>
    <t>Арина</t>
  </si>
  <si>
    <t>Федоровна</t>
  </si>
  <si>
    <t>Роман</t>
  </si>
  <si>
    <t>Федорович</t>
  </si>
  <si>
    <t>Кабанов</t>
  </si>
  <si>
    <t>Александрович</t>
  </si>
  <si>
    <t>Росляков</t>
  </si>
  <si>
    <t>Юрий</t>
  </si>
  <si>
    <t>Андреевич</t>
  </si>
  <si>
    <t>Пикунова</t>
  </si>
  <si>
    <t>Мария</t>
  </si>
  <si>
    <t>Алексеевна</t>
  </si>
  <si>
    <t>Столыпин</t>
  </si>
  <si>
    <t>Артем</t>
  </si>
  <si>
    <t>Евгеньевич</t>
  </si>
  <si>
    <t xml:space="preserve">Зуйкова </t>
  </si>
  <si>
    <t>Кристина</t>
  </si>
  <si>
    <t>Константиновна</t>
  </si>
  <si>
    <t>Валерий</t>
  </si>
  <si>
    <t>Сергеевич</t>
  </si>
  <si>
    <t xml:space="preserve">Болин </t>
  </si>
  <si>
    <t>ж</t>
  </si>
  <si>
    <t>да</t>
  </si>
  <si>
    <t xml:space="preserve">Столыпин </t>
  </si>
  <si>
    <t>участник</t>
  </si>
  <si>
    <t xml:space="preserve">Глибченко </t>
  </si>
  <si>
    <t>Ашляпкин</t>
  </si>
  <si>
    <t>Александр</t>
  </si>
  <si>
    <t>Егорович</t>
  </si>
  <si>
    <t>Зуйков</t>
  </si>
  <si>
    <t>Пикунов</t>
  </si>
  <si>
    <t>Николай</t>
  </si>
  <si>
    <t>Рослякова</t>
  </si>
  <si>
    <t>Дарья</t>
  </si>
  <si>
    <t>Леонидовна</t>
  </si>
  <si>
    <t>Диана</t>
  </si>
  <si>
    <t>Лев</t>
  </si>
  <si>
    <t>Васильевич</t>
  </si>
  <si>
    <t>Ольга</t>
  </si>
  <si>
    <t>Алексей</t>
  </si>
  <si>
    <t>Алексеевич</t>
  </si>
  <si>
    <t>Шмаль</t>
  </si>
  <si>
    <t>Романович</t>
  </si>
  <si>
    <t>София</t>
  </si>
  <si>
    <t>Ямкин</t>
  </si>
  <si>
    <t xml:space="preserve">Иван </t>
  </si>
  <si>
    <t>Викторович</t>
  </si>
  <si>
    <t>Никита</t>
  </si>
  <si>
    <t>Кирилл</t>
  </si>
  <si>
    <t>=</t>
  </si>
  <si>
    <t>биология</t>
  </si>
  <si>
    <t>Назимкина Екатерина Андреевна</t>
  </si>
  <si>
    <t>Назимкина Екатерина Андреевн</t>
  </si>
  <si>
    <t>Доброва Е.А.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</si>
</sst>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000000.0"/>
    <numFmt numFmtId="197" formatCode="0.000"/>
    <numFmt numFmtId="198" formatCode="0.0000"/>
    <numFmt numFmtId="199" formatCode="_(* #,##0.0_);_(* \(#,##0.0\);_(* &quot;-&quot;??_);_(@_)"/>
    <numFmt numFmtId="200" formatCode="_(* #,##0_);_(* \(#,##0\);_(* &quot;-&quot;??_);_(@_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sz val="14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vertical="center"/>
    </xf>
    <xf numFmtId="0" fontId="1" fillId="24" borderId="13" xfId="54" applyFont="1" applyFill="1" applyBorder="1" applyAlignment="1">
      <alignment horizontal="center" vertical="center" wrapText="1"/>
      <protection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194" fontId="22" fillId="0" borderId="17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194" fontId="22" fillId="0" borderId="18" xfId="0" applyNumberFormat="1" applyFont="1" applyBorder="1" applyAlignment="1">
      <alignment horizontal="center"/>
    </xf>
    <xf numFmtId="0" fontId="1" fillId="24" borderId="13" xfId="54" applyFont="1" applyFill="1" applyBorder="1" applyAlignment="1">
      <alignment horizontal="center" vertical="center"/>
      <protection/>
    </xf>
    <xf numFmtId="14" fontId="1" fillId="24" borderId="13" xfId="54" applyNumberFormat="1" applyFont="1" applyFill="1" applyBorder="1" applyAlignment="1">
      <alignment horizontal="center" vertical="center" wrapText="1"/>
      <protection/>
    </xf>
    <xf numFmtId="2" fontId="1" fillId="24" borderId="13" xfId="54" applyNumberFormat="1" applyFont="1" applyFill="1" applyBorder="1" applyAlignment="1">
      <alignment horizontal="center" vertical="center" wrapText="1"/>
      <protection/>
    </xf>
    <xf numFmtId="200" fontId="25" fillId="0" borderId="13" xfId="62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194" fontId="22" fillId="0" borderId="0" xfId="0" applyNumberFormat="1" applyFont="1" applyAlignment="1">
      <alignment horizontal="center" wrapText="1"/>
    </xf>
    <xf numFmtId="0" fontId="22" fillId="0" borderId="0" xfId="0" applyFont="1" applyAlignment="1">
      <alignment horizontal="center"/>
    </xf>
    <xf numFmtId="194" fontId="22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0" xfId="54" applyFont="1" applyBorder="1" applyAlignment="1">
      <alignment horizontal="center"/>
      <protection/>
    </xf>
    <xf numFmtId="0" fontId="24" fillId="0" borderId="0" xfId="0" applyFont="1" applyBorder="1" applyAlignment="1">
      <alignment horizontal="center"/>
    </xf>
    <xf numFmtId="1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 applyAlignment="1">
      <alignment horizontal="center"/>
    </xf>
    <xf numFmtId="1" fontId="1" fillId="24" borderId="13" xfId="54" applyNumberFormat="1" applyFont="1" applyFill="1" applyBorder="1" applyAlignment="1">
      <alignment horizontal="center" vertical="center" wrapText="1"/>
      <protection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2" fillId="0" borderId="16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723900</xdr:colOff>
      <xdr:row>35</xdr:row>
      <xdr:rowOff>104775</xdr:rowOff>
    </xdr:from>
    <xdr:to>
      <xdr:col>4</xdr:col>
      <xdr:colOff>1200150</xdr:colOff>
      <xdr:row>42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14306550"/>
          <a:ext cx="15335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1381125</xdr:colOff>
      <xdr:row>37</xdr:row>
      <xdr:rowOff>38100</xdr:rowOff>
    </xdr:from>
    <xdr:to>
      <xdr:col>5</xdr:col>
      <xdr:colOff>733425</xdr:colOff>
      <xdr:row>40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1462087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5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G39" sqref="G39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7.875" style="48" customWidth="1"/>
    <col min="4" max="4" width="13.875" style="48" customWidth="1"/>
    <col min="5" max="5" width="19.00390625" style="48" customWidth="1"/>
    <col min="6" max="6" width="9.875" style="48" customWidth="1"/>
    <col min="7" max="7" width="13.375" style="48" customWidth="1"/>
    <col min="8" max="8" width="8.25390625" style="48" customWidth="1"/>
    <col min="9" max="9" width="13.875" style="48" customWidth="1"/>
    <col min="10" max="10" width="9.375" style="48" customWidth="1"/>
    <col min="11" max="11" width="13.25390625" style="48" customWidth="1"/>
    <col min="12" max="12" width="11.125" style="48" customWidth="1"/>
    <col min="13" max="13" width="10.875" style="11" customWidth="1"/>
    <col min="14" max="15" width="9.125" style="48" customWidth="1"/>
    <col min="16" max="16" width="28.75390625" style="49" customWidth="1"/>
    <col min="17" max="16384" width="9.125" style="11" customWidth="1"/>
  </cols>
  <sheetData>
    <row r="1" spans="2:16" ht="39.75" customHeight="1">
      <c r="B1" s="62" t="s">
        <v>132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</row>
    <row r="2" spans="1:18" ht="18.75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R2" s="11" t="s">
        <v>198</v>
      </c>
    </row>
    <row r="3" spans="1:16" ht="15">
      <c r="A3" s="20"/>
      <c r="B3" s="21"/>
      <c r="C3" s="51" t="s">
        <v>7</v>
      </c>
      <c r="D3" s="35" t="s">
        <v>30</v>
      </c>
      <c r="E3" s="35"/>
      <c r="F3" s="35"/>
      <c r="G3" s="35"/>
      <c r="H3" s="35"/>
      <c r="I3" s="35"/>
      <c r="J3" s="35"/>
      <c r="K3" s="35"/>
      <c r="L3" s="35"/>
      <c r="M3" s="21"/>
      <c r="N3" s="35"/>
      <c r="O3" s="35"/>
      <c r="P3" s="36"/>
    </row>
    <row r="4" spans="1:16" ht="15">
      <c r="A4" s="20"/>
      <c r="B4" s="21"/>
      <c r="C4" s="51" t="s">
        <v>6</v>
      </c>
      <c r="D4" s="52" t="s">
        <v>199</v>
      </c>
      <c r="E4" s="35"/>
      <c r="F4" s="35"/>
      <c r="G4" s="35"/>
      <c r="H4" s="35"/>
      <c r="I4" s="35"/>
      <c r="J4" s="35"/>
      <c r="K4" s="35"/>
      <c r="L4" s="35"/>
      <c r="M4" s="21"/>
      <c r="N4" s="35"/>
      <c r="O4" s="35"/>
      <c r="P4" s="36"/>
    </row>
    <row r="5" spans="1:16" ht="15">
      <c r="A5" s="20"/>
      <c r="B5" s="21"/>
      <c r="C5" s="51" t="s">
        <v>8</v>
      </c>
      <c r="D5" s="53">
        <v>43752</v>
      </c>
      <c r="E5" s="35"/>
      <c r="F5" s="35"/>
      <c r="G5" s="35"/>
      <c r="H5" s="35"/>
      <c r="I5" s="35"/>
      <c r="J5" s="35"/>
      <c r="K5" s="35"/>
      <c r="L5" s="35"/>
      <c r="M5" s="21"/>
      <c r="N5" s="35"/>
      <c r="O5" s="35"/>
      <c r="P5" s="36"/>
    </row>
    <row r="6" spans="1:16" ht="15">
      <c r="A6" s="20"/>
      <c r="B6" s="21"/>
      <c r="C6" s="51" t="s">
        <v>20</v>
      </c>
      <c r="D6" s="54" t="s">
        <v>137</v>
      </c>
      <c r="E6" s="35"/>
      <c r="F6" s="35"/>
      <c r="G6" s="35"/>
      <c r="H6" s="35"/>
      <c r="I6" s="35"/>
      <c r="J6" s="35"/>
      <c r="K6" s="35"/>
      <c r="L6" s="35"/>
      <c r="M6" s="21"/>
      <c r="N6" s="35"/>
      <c r="O6" s="35"/>
      <c r="P6" s="36"/>
    </row>
    <row r="7" spans="1:16" ht="36" customHeight="1">
      <c r="A7" s="22"/>
      <c r="B7" s="61" t="s">
        <v>21</v>
      </c>
      <c r="C7" s="61"/>
      <c r="D7" s="55" t="s">
        <v>138</v>
      </c>
      <c r="E7" s="56"/>
      <c r="F7" s="37"/>
      <c r="G7" s="37"/>
      <c r="H7" s="37"/>
      <c r="I7" s="37"/>
      <c r="J7" s="37"/>
      <c r="K7" s="37"/>
      <c r="L7" s="37"/>
      <c r="M7" s="23"/>
      <c r="N7" s="37"/>
      <c r="O7" s="37"/>
      <c r="P7" s="38"/>
    </row>
    <row r="8" spans="1:24" ht="52.5" customHeight="1">
      <c r="A8" s="25" t="s">
        <v>110</v>
      </c>
      <c r="B8" s="26" t="s">
        <v>112</v>
      </c>
      <c r="C8" s="27" t="s">
        <v>0</v>
      </c>
      <c r="D8" s="27" t="s">
        <v>1</v>
      </c>
      <c r="E8" s="27" t="s">
        <v>2</v>
      </c>
      <c r="F8" s="27" t="s">
        <v>11</v>
      </c>
      <c r="G8" s="27" t="s">
        <v>3</v>
      </c>
      <c r="H8" s="27" t="s">
        <v>109</v>
      </c>
      <c r="I8" s="27" t="s">
        <v>19</v>
      </c>
      <c r="J8" s="27" t="s">
        <v>5</v>
      </c>
      <c r="K8" s="27" t="s">
        <v>124</v>
      </c>
      <c r="L8" s="27" t="s">
        <v>126</v>
      </c>
      <c r="M8" s="27" t="s">
        <v>127</v>
      </c>
      <c r="N8" s="27" t="s">
        <v>113</v>
      </c>
      <c r="O8" s="27" t="s">
        <v>125</v>
      </c>
      <c r="P8" s="28" t="s">
        <v>131</v>
      </c>
      <c r="T8" s="21"/>
      <c r="U8" s="21"/>
      <c r="V8" s="21"/>
      <c r="W8" s="21"/>
      <c r="X8" s="21"/>
    </row>
    <row r="9" spans="1:24" s="24" customFormat="1" ht="33.75" customHeight="1">
      <c r="A9" s="12"/>
      <c r="B9" s="39">
        <v>1</v>
      </c>
      <c r="C9" s="33" t="s">
        <v>175</v>
      </c>
      <c r="D9" s="33" t="s">
        <v>176</v>
      </c>
      <c r="E9" s="33" t="s">
        <v>177</v>
      </c>
      <c r="F9" s="33" t="s">
        <v>128</v>
      </c>
      <c r="G9" s="40">
        <v>39490</v>
      </c>
      <c r="H9" s="33" t="s">
        <v>136</v>
      </c>
      <c r="I9" s="33" t="s">
        <v>171</v>
      </c>
      <c r="J9" s="33">
        <v>5</v>
      </c>
      <c r="K9" s="33" t="s">
        <v>129</v>
      </c>
      <c r="L9" s="41">
        <v>24</v>
      </c>
      <c r="M9" s="33"/>
      <c r="N9" s="41">
        <v>24</v>
      </c>
      <c r="O9" s="57">
        <f aca="true" t="shared" si="0" ref="O9:O14">N9*100/46</f>
        <v>52.17391304347826</v>
      </c>
      <c r="P9" s="42" t="s">
        <v>200</v>
      </c>
      <c r="T9" s="32"/>
      <c r="U9" s="32"/>
      <c r="V9" s="32"/>
      <c r="W9" s="32"/>
      <c r="X9" s="32"/>
    </row>
    <row r="10" spans="1:16" s="24" customFormat="1" ht="33.75" customHeight="1">
      <c r="A10" s="12"/>
      <c r="B10" s="39">
        <f>B9+1</f>
        <v>2</v>
      </c>
      <c r="C10" s="33" t="s">
        <v>181</v>
      </c>
      <c r="D10" s="33" t="s">
        <v>184</v>
      </c>
      <c r="E10" s="33" t="s">
        <v>183</v>
      </c>
      <c r="F10" s="33" t="s">
        <v>170</v>
      </c>
      <c r="G10" s="40">
        <v>39477</v>
      </c>
      <c r="H10" s="33" t="s">
        <v>136</v>
      </c>
      <c r="I10" s="33" t="s">
        <v>171</v>
      </c>
      <c r="J10" s="33">
        <v>5</v>
      </c>
      <c r="K10" s="33" t="s">
        <v>173</v>
      </c>
      <c r="L10" s="41">
        <v>22.5</v>
      </c>
      <c r="M10" s="33"/>
      <c r="N10" s="41">
        <v>22.5</v>
      </c>
      <c r="O10" s="57">
        <f t="shared" si="0"/>
        <v>48.91304347826087</v>
      </c>
      <c r="P10" s="42" t="s">
        <v>200</v>
      </c>
    </row>
    <row r="11" spans="1:24" s="24" customFormat="1" ht="42" customHeight="1">
      <c r="A11" s="12"/>
      <c r="B11" s="39">
        <f aca="true" t="shared" si="1" ref="B11:B34">B10+1</f>
        <v>3</v>
      </c>
      <c r="C11" s="33" t="s">
        <v>178</v>
      </c>
      <c r="D11" s="33" t="s">
        <v>176</v>
      </c>
      <c r="E11" s="33" t="s">
        <v>154</v>
      </c>
      <c r="F11" s="33" t="s">
        <v>128</v>
      </c>
      <c r="G11" s="40">
        <v>39552</v>
      </c>
      <c r="H11" s="33" t="s">
        <v>136</v>
      </c>
      <c r="I11" s="33" t="s">
        <v>171</v>
      </c>
      <c r="J11" s="33">
        <v>5</v>
      </c>
      <c r="K11" s="33" t="s">
        <v>173</v>
      </c>
      <c r="L11" s="41">
        <v>20</v>
      </c>
      <c r="M11" s="33"/>
      <c r="N11" s="41">
        <v>20</v>
      </c>
      <c r="O11" s="57">
        <f t="shared" si="0"/>
        <v>43.47826086956522</v>
      </c>
      <c r="P11" s="42" t="s">
        <v>200</v>
      </c>
      <c r="T11" s="32"/>
      <c r="U11" s="32"/>
      <c r="V11" s="32"/>
      <c r="W11" s="32"/>
      <c r="X11" s="32"/>
    </row>
    <row r="12" spans="1:16" s="24" customFormat="1" ht="42" customHeight="1">
      <c r="A12" s="12"/>
      <c r="B12" s="39">
        <f t="shared" si="1"/>
        <v>4</v>
      </c>
      <c r="C12" s="33" t="s">
        <v>181</v>
      </c>
      <c r="D12" s="33" t="s">
        <v>182</v>
      </c>
      <c r="E12" s="33" t="s">
        <v>183</v>
      </c>
      <c r="F12" s="33" t="s">
        <v>170</v>
      </c>
      <c r="G12" s="40">
        <v>39084</v>
      </c>
      <c r="H12" s="33" t="s">
        <v>136</v>
      </c>
      <c r="I12" s="33" t="s">
        <v>171</v>
      </c>
      <c r="J12" s="33">
        <v>5</v>
      </c>
      <c r="K12" s="33" t="s">
        <v>173</v>
      </c>
      <c r="L12" s="41">
        <v>19</v>
      </c>
      <c r="M12" s="33"/>
      <c r="N12" s="41">
        <v>19</v>
      </c>
      <c r="O12" s="57">
        <f t="shared" si="0"/>
        <v>41.30434782608695</v>
      </c>
      <c r="P12" s="42" t="s">
        <v>200</v>
      </c>
    </row>
    <row r="13" spans="1:16" s="24" customFormat="1" ht="42" customHeight="1">
      <c r="A13" s="12"/>
      <c r="B13" s="39">
        <f t="shared" si="1"/>
        <v>5</v>
      </c>
      <c r="C13" s="33" t="s">
        <v>174</v>
      </c>
      <c r="D13" s="33" t="s">
        <v>187</v>
      </c>
      <c r="E13" s="33" t="s">
        <v>160</v>
      </c>
      <c r="F13" s="33" t="s">
        <v>170</v>
      </c>
      <c r="G13" s="40">
        <v>39174</v>
      </c>
      <c r="H13" s="33" t="s">
        <v>136</v>
      </c>
      <c r="I13" s="33" t="s">
        <v>171</v>
      </c>
      <c r="J13" s="33">
        <v>6</v>
      </c>
      <c r="K13" s="33" t="s">
        <v>129</v>
      </c>
      <c r="L13" s="41">
        <v>27</v>
      </c>
      <c r="M13" s="33"/>
      <c r="N13" s="41">
        <v>27</v>
      </c>
      <c r="O13" s="57">
        <f t="shared" si="0"/>
        <v>58.69565217391305</v>
      </c>
      <c r="P13" s="42" t="s">
        <v>200</v>
      </c>
    </row>
    <row r="14" spans="1:16" s="24" customFormat="1" ht="42" customHeight="1">
      <c r="A14" s="12"/>
      <c r="B14" s="39">
        <f t="shared" si="1"/>
        <v>6</v>
      </c>
      <c r="C14" s="33" t="s">
        <v>169</v>
      </c>
      <c r="D14" s="33" t="s">
        <v>185</v>
      </c>
      <c r="E14" s="33" t="s">
        <v>186</v>
      </c>
      <c r="F14" s="33" t="s">
        <v>128</v>
      </c>
      <c r="G14" s="40">
        <v>39051</v>
      </c>
      <c r="H14" s="33" t="s">
        <v>136</v>
      </c>
      <c r="I14" s="33" t="s">
        <v>171</v>
      </c>
      <c r="J14" s="33">
        <v>6</v>
      </c>
      <c r="K14" s="33" t="s">
        <v>173</v>
      </c>
      <c r="L14" s="41">
        <v>19</v>
      </c>
      <c r="M14" s="33"/>
      <c r="N14" s="41">
        <v>19</v>
      </c>
      <c r="O14" s="57">
        <f t="shared" si="0"/>
        <v>41.30434782608695</v>
      </c>
      <c r="P14" s="42" t="s">
        <v>200</v>
      </c>
    </row>
    <row r="15" spans="1:16" s="24" customFormat="1" ht="42" customHeight="1">
      <c r="A15" s="12"/>
      <c r="B15" s="39">
        <f t="shared" si="1"/>
        <v>7</v>
      </c>
      <c r="C15" s="33" t="s">
        <v>179</v>
      </c>
      <c r="D15" s="33" t="s">
        <v>188</v>
      </c>
      <c r="E15" s="33" t="s">
        <v>189</v>
      </c>
      <c r="F15" s="33" t="s">
        <v>128</v>
      </c>
      <c r="G15" s="40">
        <v>38806</v>
      </c>
      <c r="H15" s="33" t="s">
        <v>136</v>
      </c>
      <c r="I15" s="33" t="s">
        <v>171</v>
      </c>
      <c r="J15" s="33">
        <v>7</v>
      </c>
      <c r="K15" s="33" t="s">
        <v>173</v>
      </c>
      <c r="L15" s="41">
        <v>17</v>
      </c>
      <c r="M15" s="33"/>
      <c r="N15" s="41">
        <v>17</v>
      </c>
      <c r="O15" s="57">
        <f>N15*100/45</f>
        <v>37.77777777777778</v>
      </c>
      <c r="P15" s="42" t="s">
        <v>200</v>
      </c>
    </row>
    <row r="16" spans="1:16" s="24" customFormat="1" ht="42" customHeight="1">
      <c r="A16" s="12"/>
      <c r="B16" s="39">
        <f t="shared" si="1"/>
        <v>8</v>
      </c>
      <c r="C16" s="33" t="s">
        <v>190</v>
      </c>
      <c r="D16" s="33" t="s">
        <v>176</v>
      </c>
      <c r="E16" s="33" t="s">
        <v>191</v>
      </c>
      <c r="F16" s="33" t="s">
        <v>128</v>
      </c>
      <c r="G16" s="40">
        <v>38870</v>
      </c>
      <c r="H16" s="33" t="s">
        <v>136</v>
      </c>
      <c r="I16" s="33" t="s">
        <v>171</v>
      </c>
      <c r="J16" s="33">
        <v>7</v>
      </c>
      <c r="K16" s="33" t="s">
        <v>173</v>
      </c>
      <c r="L16" s="41">
        <v>14</v>
      </c>
      <c r="M16" s="33"/>
      <c r="N16" s="41">
        <v>14</v>
      </c>
      <c r="O16" s="57">
        <f>N16*100/45</f>
        <v>31.11111111111111</v>
      </c>
      <c r="P16" s="42" t="s">
        <v>200</v>
      </c>
    </row>
    <row r="17" spans="1:16" s="24" customFormat="1" ht="42" customHeight="1">
      <c r="A17" s="12"/>
      <c r="B17" s="39">
        <f t="shared" si="1"/>
        <v>9</v>
      </c>
      <c r="C17" s="33" t="s">
        <v>153</v>
      </c>
      <c r="D17" s="33" t="s">
        <v>151</v>
      </c>
      <c r="E17" s="33" t="s">
        <v>154</v>
      </c>
      <c r="F17" s="33" t="s">
        <v>128</v>
      </c>
      <c r="G17" s="40">
        <v>38758</v>
      </c>
      <c r="H17" s="33" t="s">
        <v>136</v>
      </c>
      <c r="I17" s="33" t="s">
        <v>171</v>
      </c>
      <c r="J17" s="33">
        <v>7</v>
      </c>
      <c r="K17" s="33" t="s">
        <v>173</v>
      </c>
      <c r="L17" s="41">
        <v>12</v>
      </c>
      <c r="M17" s="33"/>
      <c r="N17" s="41">
        <v>12</v>
      </c>
      <c r="O17" s="57">
        <f>N17*100/45</f>
        <v>26.666666666666668</v>
      </c>
      <c r="P17" s="42" t="s">
        <v>200</v>
      </c>
    </row>
    <row r="18" spans="1:16" s="24" customFormat="1" ht="42" customHeight="1">
      <c r="A18" s="12"/>
      <c r="B18" s="39">
        <f t="shared" si="1"/>
        <v>10</v>
      </c>
      <c r="C18" s="33" t="s">
        <v>172</v>
      </c>
      <c r="D18" s="33" t="s">
        <v>180</v>
      </c>
      <c r="E18" s="33" t="s">
        <v>168</v>
      </c>
      <c r="F18" s="33" t="s">
        <v>128</v>
      </c>
      <c r="G18" s="40">
        <v>38777</v>
      </c>
      <c r="H18" s="33" t="s">
        <v>136</v>
      </c>
      <c r="I18" s="33" t="s">
        <v>171</v>
      </c>
      <c r="J18" s="33">
        <v>7</v>
      </c>
      <c r="K18" s="33" t="s">
        <v>173</v>
      </c>
      <c r="L18" s="41">
        <v>7</v>
      </c>
      <c r="M18" s="33"/>
      <c r="N18" s="41">
        <v>7</v>
      </c>
      <c r="O18" s="57">
        <f>N18*100/45</f>
        <v>15.555555555555555</v>
      </c>
      <c r="P18" s="42" t="s">
        <v>200</v>
      </c>
    </row>
    <row r="19" spans="1:16" s="24" customFormat="1" ht="35.25" customHeight="1">
      <c r="A19" s="12" t="s">
        <v>123</v>
      </c>
      <c r="B19" s="39">
        <f t="shared" si="1"/>
        <v>11</v>
      </c>
      <c r="C19" s="14" t="s">
        <v>145</v>
      </c>
      <c r="D19" s="14" t="s">
        <v>146</v>
      </c>
      <c r="E19" s="14" t="s">
        <v>147</v>
      </c>
      <c r="F19" s="14" t="s">
        <v>170</v>
      </c>
      <c r="G19" s="15">
        <v>38719</v>
      </c>
      <c r="H19" s="15" t="s">
        <v>136</v>
      </c>
      <c r="I19" s="44" t="s">
        <v>15</v>
      </c>
      <c r="J19" s="19">
        <v>8</v>
      </c>
      <c r="K19" s="29" t="s">
        <v>9</v>
      </c>
      <c r="L19" s="30">
        <v>29</v>
      </c>
      <c r="M19" s="30"/>
      <c r="N19" s="30">
        <v>29</v>
      </c>
      <c r="O19" s="57">
        <f>N19*100/41</f>
        <v>70.73170731707317</v>
      </c>
      <c r="P19" s="43" t="s">
        <v>200</v>
      </c>
    </row>
    <row r="20" spans="1:16" s="24" customFormat="1" ht="33" customHeight="1">
      <c r="A20" s="12" t="s">
        <v>114</v>
      </c>
      <c r="B20" s="39">
        <f t="shared" si="1"/>
        <v>12</v>
      </c>
      <c r="C20" s="45" t="s">
        <v>139</v>
      </c>
      <c r="D20" s="45" t="s">
        <v>140</v>
      </c>
      <c r="E20" s="45" t="s">
        <v>141</v>
      </c>
      <c r="F20" s="45" t="s">
        <v>128</v>
      </c>
      <c r="G20" s="46">
        <v>38521</v>
      </c>
      <c r="H20" s="46" t="s">
        <v>136</v>
      </c>
      <c r="I20" s="44" t="s">
        <v>15</v>
      </c>
      <c r="J20" s="19">
        <v>8</v>
      </c>
      <c r="K20" s="29" t="s">
        <v>17</v>
      </c>
      <c r="L20" s="30">
        <v>16</v>
      </c>
      <c r="M20" s="30"/>
      <c r="N20" s="30">
        <v>16</v>
      </c>
      <c r="O20" s="57">
        <f>N20*100/41</f>
        <v>39.02439024390244</v>
      </c>
      <c r="P20" s="43" t="s">
        <v>200</v>
      </c>
    </row>
    <row r="21" spans="1:16" s="24" customFormat="1" ht="35.25" customHeight="1">
      <c r="A21" s="12" t="s">
        <v>121</v>
      </c>
      <c r="B21" s="39">
        <f t="shared" si="1"/>
        <v>13</v>
      </c>
      <c r="C21" s="19" t="s">
        <v>133</v>
      </c>
      <c r="D21" s="19" t="s">
        <v>134</v>
      </c>
      <c r="E21" s="19" t="s">
        <v>135</v>
      </c>
      <c r="F21" s="19" t="s">
        <v>170</v>
      </c>
      <c r="G21" s="13">
        <v>38522</v>
      </c>
      <c r="H21" s="13" t="s">
        <v>136</v>
      </c>
      <c r="I21" s="44" t="s">
        <v>15</v>
      </c>
      <c r="J21" s="19">
        <v>8</v>
      </c>
      <c r="K21" s="29" t="s">
        <v>17</v>
      </c>
      <c r="L21" s="30">
        <v>15</v>
      </c>
      <c r="M21" s="30"/>
      <c r="N21" s="30">
        <v>15</v>
      </c>
      <c r="O21" s="57">
        <f>N21*100/41</f>
        <v>36.58536585365854</v>
      </c>
      <c r="P21" s="43" t="s">
        <v>201</v>
      </c>
    </row>
    <row r="22" spans="1:16" s="24" customFormat="1" ht="30" customHeight="1">
      <c r="A22" s="12" t="s">
        <v>115</v>
      </c>
      <c r="B22" s="39">
        <f t="shared" si="1"/>
        <v>14</v>
      </c>
      <c r="C22" s="16" t="s">
        <v>142</v>
      </c>
      <c r="D22" s="43" t="s">
        <v>143</v>
      </c>
      <c r="E22" s="19" t="s">
        <v>144</v>
      </c>
      <c r="F22" s="19" t="s">
        <v>170</v>
      </c>
      <c r="G22" s="13">
        <v>38704</v>
      </c>
      <c r="H22" s="13" t="s">
        <v>136</v>
      </c>
      <c r="I22" s="44" t="s">
        <v>15</v>
      </c>
      <c r="J22" s="19">
        <v>8</v>
      </c>
      <c r="K22" s="29" t="s">
        <v>173</v>
      </c>
      <c r="L22" s="30">
        <v>15</v>
      </c>
      <c r="M22" s="30"/>
      <c r="N22" s="30">
        <v>15</v>
      </c>
      <c r="O22" s="57">
        <f>N22*100/41</f>
        <v>36.58536585365854</v>
      </c>
      <c r="P22" s="43" t="s">
        <v>200</v>
      </c>
    </row>
    <row r="23" spans="1:16" s="24" customFormat="1" ht="30" customHeight="1">
      <c r="A23" s="12" t="s">
        <v>122</v>
      </c>
      <c r="B23" s="39">
        <f t="shared" si="1"/>
        <v>15</v>
      </c>
      <c r="C23" s="33" t="s">
        <v>169</v>
      </c>
      <c r="D23" s="33" t="s">
        <v>197</v>
      </c>
      <c r="E23" s="33" t="s">
        <v>186</v>
      </c>
      <c r="F23" s="33" t="s">
        <v>128</v>
      </c>
      <c r="G23" s="40">
        <v>38643</v>
      </c>
      <c r="H23" s="33" t="s">
        <v>136</v>
      </c>
      <c r="I23" s="33" t="s">
        <v>15</v>
      </c>
      <c r="J23" s="33">
        <v>8</v>
      </c>
      <c r="K23" s="33" t="s">
        <v>17</v>
      </c>
      <c r="L23" s="41">
        <v>8</v>
      </c>
      <c r="M23" s="33"/>
      <c r="N23" s="41">
        <v>8</v>
      </c>
      <c r="O23" s="57">
        <f>N23*100/41</f>
        <v>19.51219512195122</v>
      </c>
      <c r="P23" s="43" t="s">
        <v>200</v>
      </c>
    </row>
    <row r="24" spans="1:16" s="24" customFormat="1" ht="30" customHeight="1">
      <c r="A24" s="12"/>
      <c r="B24" s="39">
        <f t="shared" si="1"/>
        <v>16</v>
      </c>
      <c r="C24" s="17" t="s">
        <v>153</v>
      </c>
      <c r="D24" s="17" t="s">
        <v>196</v>
      </c>
      <c r="E24" s="17" t="s">
        <v>154</v>
      </c>
      <c r="F24" s="17" t="s">
        <v>128</v>
      </c>
      <c r="G24" s="18">
        <v>37840</v>
      </c>
      <c r="H24" s="18" t="s">
        <v>136</v>
      </c>
      <c r="I24" s="44" t="s">
        <v>171</v>
      </c>
      <c r="J24" s="19">
        <v>9</v>
      </c>
      <c r="K24" s="29" t="s">
        <v>173</v>
      </c>
      <c r="L24" s="30">
        <v>15</v>
      </c>
      <c r="M24" s="30"/>
      <c r="N24" s="30">
        <v>15</v>
      </c>
      <c r="O24" s="57">
        <f>N24*100/39</f>
        <v>38.46153846153846</v>
      </c>
      <c r="P24" s="43" t="s">
        <v>200</v>
      </c>
    </row>
    <row r="25" spans="1:16" s="24" customFormat="1" ht="30" customHeight="1">
      <c r="A25" s="12" t="s">
        <v>116</v>
      </c>
      <c r="B25" s="39">
        <f t="shared" si="1"/>
        <v>17</v>
      </c>
      <c r="C25" s="14" t="s">
        <v>155</v>
      </c>
      <c r="D25" s="14" t="s">
        <v>156</v>
      </c>
      <c r="E25" s="14" t="s">
        <v>157</v>
      </c>
      <c r="F25" s="14" t="s">
        <v>128</v>
      </c>
      <c r="G25" s="15">
        <v>38147</v>
      </c>
      <c r="H25" s="15" t="s">
        <v>136</v>
      </c>
      <c r="I25" s="44" t="s">
        <v>15</v>
      </c>
      <c r="J25" s="19">
        <v>9</v>
      </c>
      <c r="K25" s="29" t="s">
        <v>17</v>
      </c>
      <c r="L25" s="30">
        <v>13</v>
      </c>
      <c r="M25" s="30"/>
      <c r="N25" s="30">
        <v>13</v>
      </c>
      <c r="O25" s="57">
        <f aca="true" t="shared" si="2" ref="O25:O32">N25*100/39</f>
        <v>33.333333333333336</v>
      </c>
      <c r="P25" s="43" t="s">
        <v>200</v>
      </c>
    </row>
    <row r="26" spans="1:16" s="24" customFormat="1" ht="30" customHeight="1">
      <c r="A26" s="12" t="s">
        <v>118</v>
      </c>
      <c r="B26" s="39">
        <f t="shared" si="1"/>
        <v>18</v>
      </c>
      <c r="C26" s="17" t="s">
        <v>148</v>
      </c>
      <c r="D26" s="17" t="s">
        <v>151</v>
      </c>
      <c r="E26" s="17" t="s">
        <v>152</v>
      </c>
      <c r="F26" s="17" t="s">
        <v>128</v>
      </c>
      <c r="G26" s="18">
        <v>37753</v>
      </c>
      <c r="H26" s="18" t="s">
        <v>136</v>
      </c>
      <c r="I26" s="44" t="s">
        <v>15</v>
      </c>
      <c r="J26" s="19">
        <v>9</v>
      </c>
      <c r="K26" s="29" t="s">
        <v>17</v>
      </c>
      <c r="L26" s="30">
        <v>9</v>
      </c>
      <c r="M26" s="30"/>
      <c r="N26" s="30">
        <v>9</v>
      </c>
      <c r="O26" s="57">
        <f t="shared" si="2"/>
        <v>23.076923076923077</v>
      </c>
      <c r="P26" s="43" t="s">
        <v>200</v>
      </c>
    </row>
    <row r="27" spans="1:16" s="24" customFormat="1" ht="30" customHeight="1">
      <c r="A27" s="12" t="s">
        <v>117</v>
      </c>
      <c r="B27" s="39">
        <f t="shared" si="1"/>
        <v>19</v>
      </c>
      <c r="C27" s="19" t="s">
        <v>148</v>
      </c>
      <c r="D27" s="19" t="s">
        <v>149</v>
      </c>
      <c r="E27" s="19" t="s">
        <v>150</v>
      </c>
      <c r="F27" s="19" t="s">
        <v>170</v>
      </c>
      <c r="G27" s="13">
        <v>38143</v>
      </c>
      <c r="H27" s="13" t="s">
        <v>136</v>
      </c>
      <c r="I27" s="44" t="s">
        <v>15</v>
      </c>
      <c r="J27" s="19">
        <v>9</v>
      </c>
      <c r="K27" s="29" t="s">
        <v>17</v>
      </c>
      <c r="L27" s="30">
        <v>7</v>
      </c>
      <c r="M27" s="30"/>
      <c r="N27" s="30">
        <v>7</v>
      </c>
      <c r="O27" s="57">
        <f>N27*100/39</f>
        <v>17.94871794871795</v>
      </c>
      <c r="P27" s="43" t="s">
        <v>200</v>
      </c>
    </row>
    <row r="28" spans="1:16" s="24" customFormat="1" ht="30" customHeight="1">
      <c r="A28" s="12"/>
      <c r="B28" s="39">
        <f t="shared" si="1"/>
        <v>20</v>
      </c>
      <c r="C28" s="14" t="s">
        <v>139</v>
      </c>
      <c r="D28" s="14" t="s">
        <v>192</v>
      </c>
      <c r="E28" s="14" t="s">
        <v>166</v>
      </c>
      <c r="F28" s="14" t="s">
        <v>170</v>
      </c>
      <c r="G28" s="15">
        <v>37657</v>
      </c>
      <c r="H28" s="15" t="s">
        <v>136</v>
      </c>
      <c r="I28" s="44" t="s">
        <v>15</v>
      </c>
      <c r="J28" s="19">
        <v>10</v>
      </c>
      <c r="K28" s="29" t="s">
        <v>173</v>
      </c>
      <c r="L28" s="30">
        <v>18</v>
      </c>
      <c r="M28" s="30"/>
      <c r="N28" s="30">
        <v>18</v>
      </c>
      <c r="O28" s="57">
        <f t="shared" si="2"/>
        <v>46.15384615384615</v>
      </c>
      <c r="P28" s="43" t="s">
        <v>200</v>
      </c>
    </row>
    <row r="29" spans="1:16" s="24" customFormat="1" ht="30" customHeight="1">
      <c r="A29" s="12"/>
      <c r="B29" s="39">
        <f t="shared" si="1"/>
        <v>21</v>
      </c>
      <c r="C29" s="14" t="s">
        <v>142</v>
      </c>
      <c r="D29" s="14" t="s">
        <v>134</v>
      </c>
      <c r="E29" s="14" t="s">
        <v>144</v>
      </c>
      <c r="F29" s="14" t="s">
        <v>170</v>
      </c>
      <c r="G29" s="15">
        <v>37663</v>
      </c>
      <c r="H29" s="15" t="s">
        <v>136</v>
      </c>
      <c r="I29" s="44" t="s">
        <v>15</v>
      </c>
      <c r="J29" s="19">
        <v>10</v>
      </c>
      <c r="K29" s="29" t="s">
        <v>173</v>
      </c>
      <c r="L29" s="30">
        <v>18</v>
      </c>
      <c r="M29" s="30"/>
      <c r="N29" s="30">
        <v>18</v>
      </c>
      <c r="O29" s="57">
        <f t="shared" si="2"/>
        <v>46.15384615384615</v>
      </c>
      <c r="P29" s="43" t="s">
        <v>201</v>
      </c>
    </row>
    <row r="30" spans="1:16" s="24" customFormat="1" ht="30" customHeight="1">
      <c r="A30" s="12"/>
      <c r="B30" s="39">
        <f t="shared" si="1"/>
        <v>22</v>
      </c>
      <c r="C30" s="43" t="s">
        <v>193</v>
      </c>
      <c r="D30" s="43" t="s">
        <v>194</v>
      </c>
      <c r="E30" s="14" t="s">
        <v>195</v>
      </c>
      <c r="F30" s="14" t="s">
        <v>128</v>
      </c>
      <c r="G30" s="15">
        <v>36932</v>
      </c>
      <c r="H30" s="15" t="s">
        <v>136</v>
      </c>
      <c r="I30" s="44" t="s">
        <v>15</v>
      </c>
      <c r="J30" s="19">
        <v>10</v>
      </c>
      <c r="K30" s="29" t="s">
        <v>173</v>
      </c>
      <c r="L30" s="30">
        <v>17</v>
      </c>
      <c r="M30" s="30"/>
      <c r="N30" s="30">
        <v>17</v>
      </c>
      <c r="O30" s="57">
        <f t="shared" si="2"/>
        <v>43.58974358974359</v>
      </c>
      <c r="P30" s="43" t="s">
        <v>200</v>
      </c>
    </row>
    <row r="31" spans="1:16" s="24" customFormat="1" ht="30" customHeight="1">
      <c r="A31" s="12" t="s">
        <v>120</v>
      </c>
      <c r="B31" s="39">
        <f t="shared" si="1"/>
        <v>23</v>
      </c>
      <c r="C31" s="43" t="s">
        <v>158</v>
      </c>
      <c r="D31" s="43" t="s">
        <v>159</v>
      </c>
      <c r="E31" s="14" t="s">
        <v>160</v>
      </c>
      <c r="F31" s="14" t="s">
        <v>170</v>
      </c>
      <c r="G31" s="15">
        <v>37703</v>
      </c>
      <c r="H31" s="15" t="s">
        <v>136</v>
      </c>
      <c r="I31" s="44" t="s">
        <v>15</v>
      </c>
      <c r="J31" s="19">
        <v>10</v>
      </c>
      <c r="K31" s="29" t="s">
        <v>173</v>
      </c>
      <c r="L31" s="30">
        <v>16</v>
      </c>
      <c r="M31" s="30"/>
      <c r="N31" s="30">
        <v>16</v>
      </c>
      <c r="O31" s="57">
        <f t="shared" si="2"/>
        <v>41.02564102564103</v>
      </c>
      <c r="P31" s="43" t="s">
        <v>200</v>
      </c>
    </row>
    <row r="32" spans="1:16" s="24" customFormat="1" ht="30" customHeight="1">
      <c r="A32" s="12"/>
      <c r="B32" s="39">
        <f t="shared" si="1"/>
        <v>24</v>
      </c>
      <c r="C32" s="43" t="s">
        <v>161</v>
      </c>
      <c r="D32" s="43" t="s">
        <v>162</v>
      </c>
      <c r="E32" s="14" t="s">
        <v>163</v>
      </c>
      <c r="F32" s="14" t="s">
        <v>128</v>
      </c>
      <c r="G32" s="15">
        <v>37742</v>
      </c>
      <c r="H32" s="15" t="s">
        <v>136</v>
      </c>
      <c r="I32" s="44" t="s">
        <v>15</v>
      </c>
      <c r="J32" s="19">
        <v>10</v>
      </c>
      <c r="K32" s="29" t="s">
        <v>17</v>
      </c>
      <c r="L32" s="30">
        <v>12</v>
      </c>
      <c r="M32" s="30"/>
      <c r="N32" s="30">
        <v>12</v>
      </c>
      <c r="O32" s="57">
        <f t="shared" si="2"/>
        <v>30.76923076923077</v>
      </c>
      <c r="P32" s="43" t="s">
        <v>200</v>
      </c>
    </row>
    <row r="33" spans="1:16" s="24" customFormat="1" ht="30" customHeight="1">
      <c r="A33" s="12" t="s">
        <v>119</v>
      </c>
      <c r="B33" s="39">
        <f t="shared" si="1"/>
        <v>25</v>
      </c>
      <c r="C33" s="34" t="s">
        <v>164</v>
      </c>
      <c r="D33" s="34" t="s">
        <v>165</v>
      </c>
      <c r="E33" s="34" t="s">
        <v>166</v>
      </c>
      <c r="F33" s="14" t="s">
        <v>170</v>
      </c>
      <c r="G33" s="15">
        <v>37412</v>
      </c>
      <c r="H33" s="15" t="s">
        <v>136</v>
      </c>
      <c r="I33" s="44" t="s">
        <v>15</v>
      </c>
      <c r="J33" s="19">
        <v>11</v>
      </c>
      <c r="K33" s="29" t="s">
        <v>17</v>
      </c>
      <c r="L33" s="30">
        <v>22</v>
      </c>
      <c r="M33" s="30"/>
      <c r="N33" s="30">
        <v>22</v>
      </c>
      <c r="O33" s="57">
        <f>N33*100/49</f>
        <v>44.89795918367347</v>
      </c>
      <c r="P33" s="43" t="s">
        <v>200</v>
      </c>
    </row>
    <row r="34" spans="2:16" ht="29.25" customHeight="1">
      <c r="B34" s="39">
        <f t="shared" si="1"/>
        <v>26</v>
      </c>
      <c r="C34" s="34" t="s">
        <v>161</v>
      </c>
      <c r="D34" s="34" t="s">
        <v>167</v>
      </c>
      <c r="E34" s="34" t="s">
        <v>168</v>
      </c>
      <c r="F34" s="34" t="s">
        <v>128</v>
      </c>
      <c r="G34" s="13">
        <v>37347</v>
      </c>
      <c r="H34" s="13" t="s">
        <v>136</v>
      </c>
      <c r="I34" s="44" t="s">
        <v>15</v>
      </c>
      <c r="J34" s="19">
        <v>11</v>
      </c>
      <c r="K34" s="29" t="s">
        <v>17</v>
      </c>
      <c r="L34" s="30">
        <v>16</v>
      </c>
      <c r="M34" s="30"/>
      <c r="N34" s="30">
        <v>16</v>
      </c>
      <c r="O34" s="57">
        <f>N34*100/49</f>
        <v>32.6530612244898</v>
      </c>
      <c r="P34" s="47" t="s">
        <v>200</v>
      </c>
    </row>
    <row r="35" spans="2:13" ht="15">
      <c r="B35" s="31"/>
      <c r="M35" s="31"/>
    </row>
    <row r="36" spans="2:13" ht="15">
      <c r="B36" s="31"/>
      <c r="M36" s="31"/>
    </row>
    <row r="37" spans="2:13" ht="15">
      <c r="B37" s="31"/>
      <c r="M37" s="31"/>
    </row>
    <row r="38" spans="2:13" ht="15">
      <c r="B38" s="31"/>
      <c r="C38" s="48" t="s">
        <v>130</v>
      </c>
      <c r="D38" s="50"/>
      <c r="M38" s="31"/>
    </row>
    <row r="39" spans="2:13" ht="15">
      <c r="B39" s="31"/>
      <c r="G39" s="31" t="s">
        <v>202</v>
      </c>
      <c r="M39" s="31"/>
    </row>
    <row r="40" spans="2:13" ht="15">
      <c r="B40" s="31"/>
      <c r="M40" s="31"/>
    </row>
    <row r="41" spans="2:13" ht="15">
      <c r="B41" s="31"/>
      <c r="H41" s="11"/>
      <c r="M41" s="31"/>
    </row>
    <row r="42" spans="2:13" ht="15">
      <c r="B42" s="31"/>
      <c r="M42" s="31"/>
    </row>
    <row r="43" spans="2:13" ht="15">
      <c r="B43" s="31"/>
      <c r="M43" s="31"/>
    </row>
    <row r="44" spans="2:13" ht="15">
      <c r="B44" s="31"/>
      <c r="M44" s="31"/>
    </row>
    <row r="45" spans="2:13" ht="15">
      <c r="B45" s="31"/>
      <c r="M45" s="31"/>
    </row>
    <row r="46" spans="2:13" ht="15">
      <c r="B46" s="31"/>
      <c r="M46" s="31"/>
    </row>
    <row r="47" spans="2:13" ht="15">
      <c r="B47" s="31"/>
      <c r="M47" s="31"/>
    </row>
    <row r="48" spans="2:13" ht="15">
      <c r="B48" s="31"/>
      <c r="M48" s="31"/>
    </row>
    <row r="49" spans="2:13" ht="15">
      <c r="B49" s="31"/>
      <c r="M49" s="31"/>
    </row>
    <row r="50" spans="2:13" ht="15">
      <c r="B50" s="31"/>
      <c r="M50" s="31"/>
    </row>
    <row r="51" spans="2:13" ht="15">
      <c r="B51" s="31"/>
      <c r="M51" s="31"/>
    </row>
    <row r="52" spans="2:13" ht="15">
      <c r="B52" s="31"/>
      <c r="M52" s="31"/>
    </row>
    <row r="53" spans="2:13" ht="15">
      <c r="B53" s="31"/>
      <c r="M53" s="31"/>
    </row>
    <row r="54" spans="2:13" ht="15">
      <c r="B54" s="31"/>
      <c r="M54" s="31"/>
    </row>
    <row r="55" spans="2:13" ht="15">
      <c r="B55" s="31"/>
      <c r="M55" s="31"/>
    </row>
    <row r="56" spans="2:13" ht="15">
      <c r="B56" s="31"/>
      <c r="M56" s="31"/>
    </row>
    <row r="57" spans="2:13" ht="15">
      <c r="B57" s="31"/>
      <c r="M57" s="31"/>
    </row>
    <row r="58" spans="2:13" ht="15">
      <c r="B58" s="31"/>
      <c r="M58" s="31"/>
    </row>
    <row r="59" spans="2:13" ht="15">
      <c r="B59" s="31"/>
      <c r="M59" s="31"/>
    </row>
    <row r="60" spans="2:13" ht="15">
      <c r="B60" s="31"/>
      <c r="M60" s="31"/>
    </row>
    <row r="61" spans="2:13" ht="15">
      <c r="B61" s="31"/>
      <c r="M61" s="31"/>
    </row>
    <row r="62" spans="2:13" ht="15">
      <c r="B62" s="31"/>
      <c r="M62" s="31"/>
    </row>
    <row r="63" spans="2:13" ht="15">
      <c r="B63" s="31"/>
      <c r="M63" s="31"/>
    </row>
    <row r="64" spans="2:13" ht="15">
      <c r="B64" s="31"/>
      <c r="M64" s="31"/>
    </row>
    <row r="65" spans="2:13" ht="15">
      <c r="B65" s="31"/>
      <c r="M65" s="31"/>
    </row>
    <row r="66" spans="2:13" ht="15">
      <c r="B66" s="31"/>
      <c r="M66" s="31"/>
    </row>
    <row r="67" spans="2:13" ht="15">
      <c r="B67" s="31"/>
      <c r="M67" s="31"/>
    </row>
    <row r="68" spans="2:13" ht="15">
      <c r="B68" s="31"/>
      <c r="M68" s="31"/>
    </row>
    <row r="69" spans="2:13" ht="15">
      <c r="B69" s="31"/>
      <c r="M69" s="31"/>
    </row>
    <row r="70" spans="2:13" ht="15">
      <c r="B70" s="31"/>
      <c r="M70" s="31"/>
    </row>
    <row r="71" spans="2:13" ht="15">
      <c r="B71" s="31"/>
      <c r="M71" s="31"/>
    </row>
    <row r="72" spans="2:13" ht="15">
      <c r="B72" s="31"/>
      <c r="M72" s="31"/>
    </row>
    <row r="73" spans="2:13" ht="15">
      <c r="B73" s="31"/>
      <c r="M73" s="31"/>
    </row>
    <row r="74" spans="2:13" ht="15">
      <c r="B74" s="31"/>
      <c r="M74" s="31"/>
    </row>
    <row r="75" spans="2:13" ht="15">
      <c r="B75" s="31"/>
      <c r="M75" s="31"/>
    </row>
    <row r="76" spans="2:13" ht="15">
      <c r="B76" s="31"/>
      <c r="M76" s="31"/>
    </row>
    <row r="77" spans="2:13" ht="15">
      <c r="B77" s="31"/>
      <c r="M77" s="31"/>
    </row>
    <row r="78" spans="2:13" ht="15">
      <c r="B78" s="31"/>
      <c r="M78" s="31"/>
    </row>
    <row r="79" spans="2:13" ht="15">
      <c r="B79" s="31"/>
      <c r="M79" s="31"/>
    </row>
    <row r="80" spans="2:13" ht="15">
      <c r="B80" s="31"/>
      <c r="M80" s="31"/>
    </row>
    <row r="81" spans="2:13" ht="15">
      <c r="B81" s="31"/>
      <c r="M81" s="31"/>
    </row>
    <row r="82" spans="2:13" ht="15">
      <c r="B82" s="31"/>
      <c r="M82" s="31"/>
    </row>
    <row r="83" spans="2:13" ht="15">
      <c r="B83" s="31"/>
      <c r="M83" s="31"/>
    </row>
    <row r="84" spans="2:13" ht="15">
      <c r="B84" s="31"/>
      <c r="M84" s="31"/>
    </row>
    <row r="85" spans="2:13" ht="15">
      <c r="B85" s="31"/>
      <c r="M85" s="31"/>
    </row>
    <row r="86" spans="2:13" ht="15">
      <c r="B86" s="31"/>
      <c r="M86" s="31"/>
    </row>
    <row r="87" spans="2:13" ht="15">
      <c r="B87" s="31"/>
      <c r="M87" s="31"/>
    </row>
    <row r="88" spans="2:13" ht="15">
      <c r="B88" s="31"/>
      <c r="M88" s="31"/>
    </row>
    <row r="89" spans="2:13" ht="15">
      <c r="B89" s="31"/>
      <c r="M89" s="31"/>
    </row>
    <row r="90" spans="2:13" ht="15">
      <c r="B90" s="31"/>
      <c r="M90" s="31"/>
    </row>
    <row r="91" spans="2:13" ht="15">
      <c r="B91" s="31"/>
      <c r="M91" s="31"/>
    </row>
    <row r="92" spans="2:13" ht="15">
      <c r="B92" s="31"/>
      <c r="M92" s="31"/>
    </row>
    <row r="93" spans="2:13" ht="15">
      <c r="B93" s="31"/>
      <c r="M93" s="31"/>
    </row>
    <row r="94" spans="2:13" ht="15">
      <c r="B94" s="31"/>
      <c r="M94" s="31"/>
    </row>
    <row r="95" spans="2:13" ht="15">
      <c r="B95" s="31"/>
      <c r="M95" s="31"/>
    </row>
    <row r="96" spans="2:13" ht="15">
      <c r="B96" s="31"/>
      <c r="M96" s="31"/>
    </row>
    <row r="97" spans="2:13" ht="15">
      <c r="B97" s="31"/>
      <c r="M97" s="31"/>
    </row>
    <row r="98" spans="2:13" ht="15">
      <c r="B98" s="31"/>
      <c r="M98" s="31"/>
    </row>
    <row r="99" spans="2:13" ht="15">
      <c r="B99" s="31"/>
      <c r="M99" s="31"/>
    </row>
    <row r="100" spans="2:13" ht="15">
      <c r="B100" s="31"/>
      <c r="M100" s="31"/>
    </row>
    <row r="101" spans="2:13" ht="15">
      <c r="B101" s="31"/>
      <c r="M101" s="31"/>
    </row>
    <row r="102" spans="2:13" ht="15">
      <c r="B102" s="31"/>
      <c r="M102" s="31"/>
    </row>
    <row r="103" spans="2:13" ht="15">
      <c r="B103" s="31"/>
      <c r="M103" s="31"/>
    </row>
    <row r="104" spans="2:13" ht="15">
      <c r="B104" s="31"/>
      <c r="M104" s="31"/>
    </row>
    <row r="105" spans="2:13" ht="15">
      <c r="B105" s="31"/>
      <c r="M105" s="31"/>
    </row>
    <row r="106" spans="2:13" ht="15">
      <c r="B106" s="31"/>
      <c r="M106" s="31"/>
    </row>
    <row r="107" spans="2:13" ht="15">
      <c r="B107" s="31"/>
      <c r="M107" s="31"/>
    </row>
    <row r="108" spans="2:13" ht="15">
      <c r="B108" s="31"/>
      <c r="M108" s="31"/>
    </row>
    <row r="109" spans="2:13" ht="15">
      <c r="B109" s="31"/>
      <c r="M109" s="31"/>
    </row>
    <row r="110" spans="2:13" ht="15">
      <c r="B110" s="31"/>
      <c r="M110" s="31"/>
    </row>
    <row r="111" spans="2:13" ht="15">
      <c r="B111" s="31"/>
      <c r="M111" s="31"/>
    </row>
    <row r="112" spans="2:13" ht="15">
      <c r="B112" s="31"/>
      <c r="M112" s="31"/>
    </row>
    <row r="113" spans="2:13" ht="15">
      <c r="B113" s="31"/>
      <c r="M113" s="31"/>
    </row>
    <row r="114" spans="2:13" ht="15">
      <c r="B114" s="31"/>
      <c r="M114" s="31"/>
    </row>
    <row r="115" spans="2:13" ht="15">
      <c r="B115" s="31"/>
      <c r="M115" s="31"/>
    </row>
    <row r="116" spans="2:13" ht="15">
      <c r="B116" s="31"/>
      <c r="M116" s="31"/>
    </row>
    <row r="117" spans="2:13" ht="15">
      <c r="B117" s="31"/>
      <c r="M117" s="31"/>
    </row>
    <row r="118" spans="2:13" ht="15">
      <c r="B118" s="31"/>
      <c r="M118" s="31"/>
    </row>
    <row r="119" spans="2:13" ht="15">
      <c r="B119" s="31"/>
      <c r="M119" s="31"/>
    </row>
    <row r="120" spans="2:13" ht="15">
      <c r="B120" s="31"/>
      <c r="M120" s="31"/>
    </row>
    <row r="121" spans="2:13" ht="15">
      <c r="B121" s="31"/>
      <c r="M121" s="31"/>
    </row>
    <row r="122" spans="2:13" ht="15">
      <c r="B122" s="31"/>
      <c r="M122" s="31"/>
    </row>
    <row r="123" spans="2:13" ht="15">
      <c r="B123" s="31"/>
      <c r="M123" s="31"/>
    </row>
    <row r="124" spans="2:13" ht="15">
      <c r="B124" s="31"/>
      <c r="M124" s="31"/>
    </row>
    <row r="125" spans="2:13" ht="15">
      <c r="B125" s="31"/>
      <c r="M125" s="31"/>
    </row>
    <row r="126" spans="2:13" ht="15">
      <c r="B126" s="31"/>
      <c r="M126" s="31"/>
    </row>
    <row r="127" spans="2:13" ht="15">
      <c r="B127" s="31"/>
      <c r="M127" s="31"/>
    </row>
    <row r="128" spans="2:13" ht="15">
      <c r="B128" s="31"/>
      <c r="M128" s="31"/>
    </row>
    <row r="129" spans="2:13" ht="15">
      <c r="B129" s="31"/>
      <c r="M129" s="31"/>
    </row>
    <row r="130" spans="2:13" ht="15">
      <c r="B130" s="31"/>
      <c r="M130" s="31"/>
    </row>
    <row r="131" spans="2:13" ht="15">
      <c r="B131" s="31"/>
      <c r="M131" s="31"/>
    </row>
    <row r="132" spans="2:13" ht="15">
      <c r="B132" s="31"/>
      <c r="M132" s="31"/>
    </row>
    <row r="133" spans="2:13" ht="15">
      <c r="B133" s="31"/>
      <c r="M133" s="31"/>
    </row>
    <row r="134" spans="2:13" ht="15">
      <c r="B134" s="31"/>
      <c r="M134" s="31"/>
    </row>
    <row r="135" spans="2:13" ht="15">
      <c r="B135" s="31"/>
      <c r="M135" s="31"/>
    </row>
    <row r="136" spans="2:13" ht="15">
      <c r="B136" s="31"/>
      <c r="M136" s="31"/>
    </row>
    <row r="137" spans="2:13" ht="15">
      <c r="B137" s="31"/>
      <c r="M137" s="31"/>
    </row>
    <row r="138" spans="2:13" ht="15">
      <c r="B138" s="31"/>
      <c r="M138" s="31"/>
    </row>
    <row r="139" spans="2:13" ht="15">
      <c r="B139" s="31"/>
      <c r="M139" s="31"/>
    </row>
    <row r="140" spans="2:13" ht="15">
      <c r="B140" s="31"/>
      <c r="M140" s="31"/>
    </row>
    <row r="141" spans="2:13" ht="15">
      <c r="B141" s="31"/>
      <c r="M141" s="31"/>
    </row>
    <row r="142" spans="2:13" ht="15">
      <c r="B142" s="31"/>
      <c r="M142" s="31"/>
    </row>
    <row r="143" spans="2:13" ht="15">
      <c r="B143" s="31"/>
      <c r="M143" s="31"/>
    </row>
    <row r="144" spans="2:13" ht="15">
      <c r="B144" s="31"/>
      <c r="M144" s="31"/>
    </row>
    <row r="145" spans="2:13" ht="15">
      <c r="B145" s="31"/>
      <c r="M145" s="31"/>
    </row>
    <row r="146" spans="2:13" ht="15">
      <c r="B146" s="31"/>
      <c r="M146" s="31"/>
    </row>
    <row r="147" spans="2:13" ht="15">
      <c r="B147" s="31"/>
      <c r="M147" s="31"/>
    </row>
    <row r="148" spans="2:13" ht="15">
      <c r="B148" s="31"/>
      <c r="M148" s="31"/>
    </row>
    <row r="149" spans="2:13" ht="15">
      <c r="B149" s="31"/>
      <c r="M149" s="31"/>
    </row>
    <row r="150" spans="2:13" ht="15">
      <c r="B150" s="31"/>
      <c r="M150" s="31"/>
    </row>
    <row r="151" spans="2:13" ht="15">
      <c r="B151" s="31"/>
      <c r="M151" s="31"/>
    </row>
    <row r="152" spans="2:13" ht="15">
      <c r="B152" s="31"/>
      <c r="M152" s="31"/>
    </row>
    <row r="153" spans="2:13" ht="15">
      <c r="B153" s="31"/>
      <c r="M153" s="31"/>
    </row>
    <row r="154" spans="2:13" ht="15">
      <c r="B154" s="31"/>
      <c r="M154" s="31"/>
    </row>
    <row r="155" spans="2:13" ht="15">
      <c r="B155" s="31"/>
      <c r="M155" s="31"/>
    </row>
    <row r="156" spans="2:13" ht="15">
      <c r="B156" s="31"/>
      <c r="M156" s="31"/>
    </row>
    <row r="157" spans="2:13" ht="15">
      <c r="B157" s="31"/>
      <c r="M157" s="31"/>
    </row>
    <row r="158" spans="2:13" ht="15">
      <c r="B158" s="31"/>
      <c r="M158" s="31"/>
    </row>
    <row r="159" spans="2:13" ht="15">
      <c r="B159" s="31"/>
      <c r="M159" s="31"/>
    </row>
    <row r="160" spans="2:13" ht="15">
      <c r="B160" s="31"/>
      <c r="M160" s="31"/>
    </row>
    <row r="161" spans="2:13" ht="15">
      <c r="B161" s="31"/>
      <c r="M161" s="31"/>
    </row>
    <row r="162" spans="2:13" ht="15">
      <c r="B162" s="31"/>
      <c r="M162" s="31"/>
    </row>
    <row r="163" spans="2:13" ht="15">
      <c r="B163" s="31"/>
      <c r="M163" s="31"/>
    </row>
    <row r="164" spans="2:13" ht="15">
      <c r="B164" s="31"/>
      <c r="M164" s="31"/>
    </row>
    <row r="165" spans="2:13" ht="15">
      <c r="B165" s="31"/>
      <c r="M165" s="31"/>
    </row>
    <row r="166" spans="2:13" ht="15">
      <c r="B166" s="31"/>
      <c r="M166" s="31"/>
    </row>
    <row r="167" spans="2:13" ht="15">
      <c r="B167" s="31"/>
      <c r="M167" s="31"/>
    </row>
    <row r="168" spans="2:13" ht="15">
      <c r="B168" s="31"/>
      <c r="M168" s="31"/>
    </row>
    <row r="169" spans="2:13" ht="15">
      <c r="B169" s="31"/>
      <c r="M169" s="31"/>
    </row>
    <row r="170" spans="2:13" ht="15">
      <c r="B170" s="31"/>
      <c r="M170" s="31"/>
    </row>
    <row r="171" spans="2:13" ht="15">
      <c r="B171" s="31"/>
      <c r="M171" s="31"/>
    </row>
    <row r="172" spans="2:13" ht="15">
      <c r="B172" s="31"/>
      <c r="M172" s="31"/>
    </row>
    <row r="173" spans="2:13" ht="15">
      <c r="B173" s="31"/>
      <c r="M173" s="31"/>
    </row>
    <row r="174" spans="2:13" ht="15">
      <c r="B174" s="31"/>
      <c r="M174" s="31"/>
    </row>
    <row r="175" spans="2:13" ht="15">
      <c r="B175" s="31"/>
      <c r="M175" s="31"/>
    </row>
    <row r="176" spans="2:13" ht="15">
      <c r="B176" s="31"/>
      <c r="M176" s="31"/>
    </row>
    <row r="177" spans="2:13" ht="15">
      <c r="B177" s="31"/>
      <c r="M177" s="31"/>
    </row>
    <row r="178" spans="2:13" ht="15">
      <c r="B178" s="31"/>
      <c r="M178" s="31"/>
    </row>
    <row r="179" spans="2:13" ht="15">
      <c r="B179" s="31"/>
      <c r="M179" s="31"/>
    </row>
    <row r="180" spans="2:13" ht="15">
      <c r="B180" s="31"/>
      <c r="M180" s="31"/>
    </row>
    <row r="181" spans="2:13" ht="15">
      <c r="B181" s="31"/>
      <c r="M181" s="31"/>
    </row>
    <row r="182" spans="2:13" ht="15">
      <c r="B182" s="31"/>
      <c r="M182" s="31"/>
    </row>
    <row r="183" spans="2:13" ht="15">
      <c r="B183" s="31"/>
      <c r="M183" s="31"/>
    </row>
    <row r="184" spans="2:13" ht="15">
      <c r="B184" s="31"/>
      <c r="M184" s="31"/>
    </row>
    <row r="185" spans="2:13" ht="15">
      <c r="B185" s="31"/>
      <c r="M185" s="31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20:K34">
      <formula1>type</formula1>
    </dataValidation>
    <dataValidation type="list" allowBlank="1" showInputMessage="1" showErrorMessage="1" sqref="I20:I34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rowBreaks count="1" manualBreakCount="1">
    <brk id="7" max="1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2019-10-25T13:43:33Z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