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'Протокол'!$A$1:$O$24</definedName>
  </definedNames>
  <calcPr fullCalcOnLoad="1"/>
</workbook>
</file>

<file path=xl/sharedStrings.xml><?xml version="1.0" encoding="utf-8"?>
<sst xmlns="http://schemas.openxmlformats.org/spreadsheetml/2006/main" count="258" uniqueCount="171">
  <si>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</si>
  <si>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</si>
  <si>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</si>
  <si>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</si>
  <si>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</si>
  <si>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</si>
  <si>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</si>
  <si>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</si>
  <si>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</si>
  <si>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</si>
  <si>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</si>
  <si>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</si>
  <si>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</si>
  <si>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</si>
  <si>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</si>
  <si>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</si>
  <si>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</si>
  <si>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</si>
  <si>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</si>
  <si>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</si>
  <si>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</si>
  <si>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</si>
  <si>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</si>
  <si>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</si>
  <si>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</si>
  <si>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</si>
  <si>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</si>
  <si>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</si>
  <si>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</si>
  <si>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</si>
  <si>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</si>
  <si>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</si>
  <si>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</si>
  <si>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</si>
  <si>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</si>
  <si>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</si>
  <si>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</si>
  <si>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</si>
  <si>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</si>
  <si>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</si>
  <si>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</si>
  <si>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</si>
  <si>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</si>
  <si>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</si>
  <si>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</si>
  <si>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</si>
  <si>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</si>
  <si>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</si>
  <si>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</si>
  <si>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</si>
  <si>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</si>
  <si>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</si>
  <si>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</si>
  <si>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</si>
  <si>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</si>
  <si>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</si>
  <si>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</si>
  <si>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</si>
  <si>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</si>
  <si>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</si>
  <si>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</si>
  <si>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</si>
  <si>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</si>
  <si>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</si>
  <si>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</si>
  <si>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</si>
  <si>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</si>
  <si>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</si>
  <si>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</si>
  <si>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</si>
  <si>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</si>
  <si>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</si>
  <si>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</si>
  <si>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</si>
  <si>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</si>
  <si>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</si>
  <si>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</si>
  <si>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</si>
  <si>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</si>
  <si>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</si>
  <si>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</si>
  <si>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</si>
  <si>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</si>
  <si>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</si>
  <si>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</si>
  <si>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</si>
  <si>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</si>
  <si>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</si>
  <si>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</si>
  <si>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</si>
  <si>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</si>
  <si>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</si>
  <si>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</si>
  <si>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</si>
  <si>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</si>
  <si>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</si>
  <si>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</si>
  <si>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</si>
  <si>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</si>
  <si>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</si>
  <si>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</si>
  <si>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</si>
  <si>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</si>
  <si>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</si>
  <si>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</si>
  <si>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</si>
  <si>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</si>
  <si>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</si>
  <si>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</si>
  <si>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</si>
  <si>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 xml:space="preserve">№ </t>
  </si>
  <si>
    <t>Общий балл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</si>
  <si>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</si>
  <si>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</si>
  <si>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</si>
  <si>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</si>
  <si>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м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</si>
  <si>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</si>
  <si>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</si>
  <si>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>Пономаренко</t>
  </si>
  <si>
    <t xml:space="preserve">Владислав </t>
  </si>
  <si>
    <t>Викторович</t>
  </si>
  <si>
    <t>Старикова</t>
  </si>
  <si>
    <t xml:space="preserve">Полина </t>
  </si>
  <si>
    <t>Дмитриевна</t>
  </si>
  <si>
    <t>ж</t>
  </si>
  <si>
    <t>нет</t>
  </si>
  <si>
    <t>Царегородцева</t>
  </si>
  <si>
    <t>Олеговна</t>
  </si>
  <si>
    <t>Рамиль</t>
  </si>
  <si>
    <t>Мусеибов</t>
  </si>
  <si>
    <t>Абульфаз-оглы</t>
  </si>
  <si>
    <t>Серова</t>
  </si>
  <si>
    <t>Анна</t>
  </si>
  <si>
    <t>Павловна</t>
  </si>
  <si>
    <t>ТМКОУ " Дудинская средняя школа №7"</t>
  </si>
  <si>
    <t>Удовиченко Александр Сергеевич</t>
  </si>
  <si>
    <t>Чебанаш</t>
  </si>
  <si>
    <t>Татьяна</t>
  </si>
  <si>
    <t>Юрьевна</t>
  </si>
  <si>
    <t>Тиль</t>
  </si>
  <si>
    <t>Мария</t>
  </si>
  <si>
    <t>Дмитриена</t>
  </si>
  <si>
    <t>Галкина</t>
  </si>
  <si>
    <t>Ирина</t>
  </si>
  <si>
    <t>Сергеевна</t>
  </si>
  <si>
    <t>Гамершмидт</t>
  </si>
  <si>
    <t>Лилия</t>
  </si>
  <si>
    <t>Эдуардовна</t>
  </si>
  <si>
    <t>Юсупова</t>
  </si>
  <si>
    <t>Карина</t>
  </si>
  <si>
    <t>Руслановна</t>
  </si>
  <si>
    <t>Мордвинов</t>
  </si>
  <si>
    <t>Сергей</t>
  </si>
  <si>
    <t>Александрович</t>
  </si>
  <si>
    <t>Баланда</t>
  </si>
  <si>
    <t>Софья</t>
  </si>
  <si>
    <t>Андреевна</t>
  </si>
  <si>
    <t>Фирсов</t>
  </si>
  <si>
    <t>Захар</t>
  </si>
  <si>
    <t>Константинович</t>
  </si>
  <si>
    <t>Карпова</t>
  </si>
  <si>
    <t>Алина</t>
  </si>
  <si>
    <t>Константиновна</t>
  </si>
  <si>
    <t xml:space="preserve">Шкиря </t>
  </si>
  <si>
    <t>Екатерина</t>
  </si>
  <si>
    <t>Евгеньевна</t>
  </si>
  <si>
    <t>Шагиахметов</t>
  </si>
  <si>
    <t>Тимофей</t>
  </si>
  <si>
    <t>Тагирович</t>
  </si>
  <si>
    <t>Бородина Елена Викторовна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</si>
</sst>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0" xfId="0" applyFont="1" applyAlignment="1">
      <alignment/>
    </xf>
    <xf numFmtId="0" fontId="25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vertical="center"/>
    </xf>
    <xf numFmtId="49" fontId="22" fillId="0" borderId="13" xfId="0" applyNumberFormat="1" applyFont="1" applyFill="1" applyBorder="1" applyAlignment="1">
      <alignment horizontal="left" vertical="center"/>
    </xf>
    <xf numFmtId="14" fontId="22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left" vertical="center" wrapText="1"/>
    </xf>
    <xf numFmtId="14" fontId="22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0" xfId="0" applyFont="1" applyBorder="1" applyAlignment="1">
      <alignment/>
    </xf>
    <xf numFmtId="194" fontId="22" fillId="0" borderId="14" xfId="0" applyNumberFormat="1" applyFont="1" applyBorder="1" applyAlignment="1">
      <alignment/>
    </xf>
    <xf numFmtId="0" fontId="22" fillId="0" borderId="15" xfId="0" applyFont="1" applyBorder="1" applyAlignment="1">
      <alignment/>
    </xf>
    <xf numFmtId="194" fontId="22" fillId="0" borderId="16" xfId="0" applyNumberFormat="1" applyFont="1" applyBorder="1" applyAlignment="1">
      <alignment/>
    </xf>
    <xf numFmtId="0" fontId="22" fillId="0" borderId="0" xfId="0" applyFont="1" applyAlignment="1">
      <alignment vertical="center"/>
    </xf>
    <xf numFmtId="0" fontId="9" fillId="24" borderId="13" xfId="54" applyFont="1" applyFill="1" applyBorder="1" applyAlignment="1">
      <alignment horizontal="center" vertical="center"/>
      <protection/>
    </xf>
    <xf numFmtId="0" fontId="9" fillId="24" borderId="13" xfId="54" applyFont="1" applyFill="1" applyBorder="1" applyAlignment="1">
      <alignment horizontal="center" vertical="center" wrapText="1"/>
      <protection/>
    </xf>
    <xf numFmtId="194" fontId="9" fillId="24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194" fontId="22" fillId="0" borderId="0" xfId="0" applyNumberFormat="1" applyFont="1" applyAlignment="1">
      <alignment horizontal="left"/>
    </xf>
    <xf numFmtId="0" fontId="26" fillId="0" borderId="0" xfId="0" applyFont="1" applyAlignment="1">
      <alignment horizontal="left"/>
    </xf>
    <xf numFmtId="194" fontId="22" fillId="0" borderId="0" xfId="0" applyNumberFormat="1" applyFont="1" applyAlignment="1">
      <alignment/>
    </xf>
    <xf numFmtId="0" fontId="22" fillId="0" borderId="0" xfId="0" applyFont="1" applyBorder="1" applyAlignment="1">
      <alignment vertical="center"/>
    </xf>
    <xf numFmtId="0" fontId="22" fillId="0" borderId="0" xfId="54" applyFont="1" applyBorder="1" applyAlignment="1">
      <alignment horizontal="right"/>
      <protection/>
    </xf>
    <xf numFmtId="0" fontId="23" fillId="0" borderId="0" xfId="0" applyFont="1" applyBorder="1" applyAlignment="1">
      <alignment/>
    </xf>
    <xf numFmtId="14" fontId="23" fillId="0" borderId="0" xfId="0" applyNumberFormat="1" applyFont="1" applyBorder="1" applyAlignment="1">
      <alignment horizontal="left"/>
    </xf>
    <xf numFmtId="0" fontId="23" fillId="0" borderId="15" xfId="0" applyFont="1" applyBorder="1" applyAlignment="1">
      <alignment vertical="center"/>
    </xf>
    <xf numFmtId="0" fontId="23" fillId="0" borderId="15" xfId="0" applyFont="1" applyBorder="1" applyAlignment="1">
      <alignment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 wrapText="1"/>
    </xf>
    <xf numFmtId="1" fontId="22" fillId="0" borderId="13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2" fillId="0" borderId="15" xfId="54" applyFont="1" applyBorder="1" applyAlignment="1">
      <alignment horizontal="center" vertical="center"/>
      <protection/>
    </xf>
    <xf numFmtId="0" fontId="22" fillId="0" borderId="19" xfId="0" applyFont="1" applyBorder="1" applyAlignment="1">
      <alignment horizontal="right" vertical="center" wrapText="1"/>
    </xf>
    <xf numFmtId="0" fontId="22" fillId="0" borderId="17" xfId="0" applyFont="1" applyBorder="1" applyAlignment="1">
      <alignment horizontal="right" vertical="center"/>
    </xf>
    <xf numFmtId="0" fontId="22" fillId="0" borderId="18" xfId="0" applyFont="1" applyBorder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27</xdr:row>
      <xdr:rowOff>0</xdr:rowOff>
    </xdr:from>
    <xdr:to>
      <xdr:col>8</xdr:col>
      <xdr:colOff>85725</xdr:colOff>
      <xdr:row>34</xdr:row>
      <xdr:rowOff>114300</xdr:rowOff>
    </xdr:to>
    <xdr:pic>
      <xdr:nvPicPr>
        <xdr:cNvPr id="1" name="Рисунок 1" descr="C:\Documents and Settings\User\Рабочий стол\Scan_20181029_103705.jpg"/>
        <xdr:cNvPicPr preferRelativeResize="1">
          <a:picLocks noChangeAspect="1"/>
        </xdr:cNvPicPr>
      </xdr:nvPicPr>
      <xdr:blipFill>
        <a:blip r:embed="rId1"/>
        <a:srcRect t="77651" b="6628"/>
        <a:stretch>
          <a:fillRect/>
        </a:stretch>
      </xdr:blipFill>
      <xdr:spPr>
        <a:xfrm>
          <a:off x="666750" y="9296400"/>
          <a:ext cx="72580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5"/>
  <sheetViews>
    <sheetView showGridLines="0" tabSelected="1" zoomScale="90" zoomScaleNormal="90" zoomScaleSheetLayoutView="90" zoomScalePageLayoutView="0" workbookViewId="0" topLeftCell="A1">
      <pane ySplit="8" topLeftCell="A9" activePane="bottomLeft" state="frozen"/>
      <selection pane="topLeft" activeCell="A1" sqref="A1"/>
      <selection pane="bottomLeft" activeCell="D22" sqref="D22"/>
    </sheetView>
  </sheetViews>
  <sheetFormatPr defaultColWidth="9.00390625" defaultRowHeight="12.75"/>
  <cols>
    <col min="1" max="1" width="8.75390625" style="11" customWidth="1"/>
    <col min="2" max="2" width="17.875" style="11" customWidth="1"/>
    <col min="3" max="3" width="13.875" style="11" customWidth="1"/>
    <col min="4" max="4" width="17.00390625" style="11" customWidth="1"/>
    <col min="5" max="5" width="9.875" style="11" customWidth="1"/>
    <col min="6" max="6" width="13.375" style="11" customWidth="1"/>
    <col min="7" max="7" width="8.25390625" style="11" customWidth="1"/>
    <col min="8" max="8" width="13.875" style="11" customWidth="1"/>
    <col min="9" max="9" width="9.375" style="11" customWidth="1"/>
    <col min="10" max="10" width="13.25390625" style="11" customWidth="1"/>
    <col min="11" max="11" width="11.125" style="11" customWidth="1"/>
    <col min="12" max="12" width="15.25390625" style="11" customWidth="1"/>
    <col min="13" max="14" width="9.125" style="11" customWidth="1"/>
    <col min="15" max="15" width="28.75390625" style="39" customWidth="1"/>
    <col min="16" max="16384" width="9.125" style="11" customWidth="1"/>
  </cols>
  <sheetData>
    <row r="1" spans="1:15" ht="39.75" customHeight="1">
      <c r="A1" s="52" t="s">
        <v>118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</row>
    <row r="2" spans="1:15" ht="18.7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0"/>
    </row>
    <row r="3" spans="1:15" ht="15">
      <c r="A3" s="25"/>
      <c r="B3" s="41" t="s">
        <v>7</v>
      </c>
      <c r="C3" s="25" t="s">
        <v>30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6"/>
    </row>
    <row r="4" spans="1:15" ht="15">
      <c r="A4" s="25"/>
      <c r="B4" s="41" t="s">
        <v>6</v>
      </c>
      <c r="C4" s="42" t="s">
        <v>98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6"/>
    </row>
    <row r="5" spans="1:15" ht="15">
      <c r="A5" s="25"/>
      <c r="B5" s="41" t="s">
        <v>8</v>
      </c>
      <c r="C5" s="43">
        <v>43740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6"/>
    </row>
    <row r="6" spans="1:15" ht="15">
      <c r="A6" s="25"/>
      <c r="B6" s="41" t="s">
        <v>20</v>
      </c>
      <c r="C6" s="42" t="s">
        <v>135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6"/>
    </row>
    <row r="7" spans="1:15" ht="36" customHeight="1">
      <c r="A7" s="51" t="s">
        <v>21</v>
      </c>
      <c r="B7" s="51"/>
      <c r="C7" s="44" t="s">
        <v>170</v>
      </c>
      <c r="D7" s="45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</row>
    <row r="8" spans="1:23" ht="52.5" customHeight="1">
      <c r="A8" s="30" t="s">
        <v>110</v>
      </c>
      <c r="B8" s="31" t="s">
        <v>0</v>
      </c>
      <c r="C8" s="31" t="s">
        <v>1</v>
      </c>
      <c r="D8" s="31" t="s">
        <v>2</v>
      </c>
      <c r="E8" s="31" t="s">
        <v>11</v>
      </c>
      <c r="F8" s="31" t="s">
        <v>3</v>
      </c>
      <c r="G8" s="31" t="s">
        <v>109</v>
      </c>
      <c r="H8" s="31" t="s">
        <v>19</v>
      </c>
      <c r="I8" s="31" t="s">
        <v>5</v>
      </c>
      <c r="J8" s="31" t="s">
        <v>112</v>
      </c>
      <c r="K8" s="31" t="s">
        <v>114</v>
      </c>
      <c r="L8" s="31" t="s">
        <v>115</v>
      </c>
      <c r="M8" s="31" t="s">
        <v>111</v>
      </c>
      <c r="N8" s="31" t="s">
        <v>113</v>
      </c>
      <c r="O8" s="32" t="s">
        <v>117</v>
      </c>
      <c r="S8" s="25"/>
      <c r="T8" s="25"/>
      <c r="U8" s="25"/>
      <c r="V8" s="25"/>
      <c r="W8" s="25"/>
    </row>
    <row r="9" spans="1:15" s="29" customFormat="1" ht="30">
      <c r="A9" s="33">
        <v>1</v>
      </c>
      <c r="B9" s="16" t="s">
        <v>152</v>
      </c>
      <c r="C9" s="16" t="s">
        <v>153</v>
      </c>
      <c r="D9" s="16" t="s">
        <v>154</v>
      </c>
      <c r="E9" s="17" t="s">
        <v>116</v>
      </c>
      <c r="F9" s="18">
        <v>38145</v>
      </c>
      <c r="G9" s="15" t="s">
        <v>126</v>
      </c>
      <c r="H9" s="34" t="s">
        <v>15</v>
      </c>
      <c r="I9" s="24">
        <v>9</v>
      </c>
      <c r="J9" s="33" t="s">
        <v>17</v>
      </c>
      <c r="K9" s="35">
        <v>5</v>
      </c>
      <c r="L9" s="35">
        <v>1</v>
      </c>
      <c r="M9" s="35">
        <f>SUM(K9:L9)</f>
        <v>6</v>
      </c>
      <c r="N9" s="48">
        <f aca="true" t="shared" si="0" ref="N9:N15">M9*100/28</f>
        <v>21.428571428571427</v>
      </c>
      <c r="O9" s="21" t="s">
        <v>136</v>
      </c>
    </row>
    <row r="10" spans="1:23" s="29" customFormat="1" ht="30">
      <c r="A10" s="33">
        <v>2</v>
      </c>
      <c r="B10" s="14" t="s">
        <v>137</v>
      </c>
      <c r="C10" s="14" t="s">
        <v>138</v>
      </c>
      <c r="D10" s="14" t="s">
        <v>139</v>
      </c>
      <c r="E10" s="46" t="s">
        <v>125</v>
      </c>
      <c r="F10" s="15">
        <v>38203</v>
      </c>
      <c r="G10" s="15" t="s">
        <v>126</v>
      </c>
      <c r="H10" s="34" t="s">
        <v>15</v>
      </c>
      <c r="I10" s="24">
        <v>9</v>
      </c>
      <c r="J10" s="33" t="s">
        <v>17</v>
      </c>
      <c r="K10" s="35">
        <v>3</v>
      </c>
      <c r="L10" s="35">
        <v>0</v>
      </c>
      <c r="M10" s="35">
        <f aca="true" t="shared" si="1" ref="M10:M24">SUM(K10:L10)</f>
        <v>3</v>
      </c>
      <c r="N10" s="48">
        <f t="shared" si="0"/>
        <v>10.714285714285714</v>
      </c>
      <c r="O10" s="21" t="s">
        <v>136</v>
      </c>
      <c r="S10" s="40"/>
      <c r="T10" s="40"/>
      <c r="U10" s="40"/>
      <c r="V10" s="40"/>
      <c r="W10" s="40"/>
    </row>
    <row r="11" spans="1:15" s="29" customFormat="1" ht="30">
      <c r="A11" s="33">
        <v>3</v>
      </c>
      <c r="B11" s="16" t="s">
        <v>140</v>
      </c>
      <c r="C11" s="16" t="s">
        <v>141</v>
      </c>
      <c r="D11" s="16" t="s">
        <v>142</v>
      </c>
      <c r="E11" s="17" t="s">
        <v>125</v>
      </c>
      <c r="F11" s="18">
        <v>38043</v>
      </c>
      <c r="G11" s="18" t="s">
        <v>126</v>
      </c>
      <c r="H11" s="34" t="s">
        <v>15</v>
      </c>
      <c r="I11" s="24">
        <v>9</v>
      </c>
      <c r="J11" s="33" t="s">
        <v>17</v>
      </c>
      <c r="K11" s="35">
        <v>3</v>
      </c>
      <c r="L11" s="35">
        <v>0</v>
      </c>
      <c r="M11" s="35">
        <f t="shared" si="1"/>
        <v>3</v>
      </c>
      <c r="N11" s="48">
        <f t="shared" si="0"/>
        <v>10.714285714285714</v>
      </c>
      <c r="O11" s="21" t="s">
        <v>136</v>
      </c>
    </row>
    <row r="12" spans="1:15" s="29" customFormat="1" ht="30">
      <c r="A12" s="33">
        <v>4</v>
      </c>
      <c r="B12" s="22" t="s">
        <v>149</v>
      </c>
      <c r="C12" s="12" t="s">
        <v>150</v>
      </c>
      <c r="D12" s="23" t="s">
        <v>151</v>
      </c>
      <c r="E12" s="24" t="s">
        <v>125</v>
      </c>
      <c r="F12" s="15">
        <v>38301</v>
      </c>
      <c r="G12" s="15" t="s">
        <v>126</v>
      </c>
      <c r="H12" s="34" t="s">
        <v>15</v>
      </c>
      <c r="I12" s="24">
        <v>9</v>
      </c>
      <c r="J12" s="33" t="s">
        <v>17</v>
      </c>
      <c r="K12" s="35">
        <v>2</v>
      </c>
      <c r="L12" s="35">
        <v>0</v>
      </c>
      <c r="M12" s="35">
        <f>SUM(K12:L12)</f>
        <v>2</v>
      </c>
      <c r="N12" s="48">
        <f t="shared" si="0"/>
        <v>7.142857142857143</v>
      </c>
      <c r="O12" s="21" t="s">
        <v>136</v>
      </c>
    </row>
    <row r="13" spans="1:15" s="29" customFormat="1" ht="30">
      <c r="A13" s="33">
        <v>5</v>
      </c>
      <c r="B13" s="13" t="s">
        <v>143</v>
      </c>
      <c r="C13" s="13" t="s">
        <v>144</v>
      </c>
      <c r="D13" s="13" t="s">
        <v>145</v>
      </c>
      <c r="E13" s="24" t="s">
        <v>125</v>
      </c>
      <c r="F13" s="15">
        <v>38166</v>
      </c>
      <c r="G13" s="15" t="s">
        <v>126</v>
      </c>
      <c r="H13" s="34" t="s">
        <v>15</v>
      </c>
      <c r="I13" s="24">
        <v>9</v>
      </c>
      <c r="J13" s="33" t="s">
        <v>17</v>
      </c>
      <c r="K13" s="35">
        <v>1</v>
      </c>
      <c r="L13" s="35">
        <v>0</v>
      </c>
      <c r="M13" s="35">
        <f t="shared" si="1"/>
        <v>1</v>
      </c>
      <c r="N13" s="48">
        <f t="shared" si="0"/>
        <v>3.5714285714285716</v>
      </c>
      <c r="O13" s="21" t="s">
        <v>136</v>
      </c>
    </row>
    <row r="14" spans="1:15" s="29" customFormat="1" ht="30">
      <c r="A14" s="33">
        <v>6</v>
      </c>
      <c r="B14" s="19" t="s">
        <v>146</v>
      </c>
      <c r="C14" s="19" t="s">
        <v>147</v>
      </c>
      <c r="D14" s="19" t="s">
        <v>148</v>
      </c>
      <c r="E14" s="47" t="s">
        <v>125</v>
      </c>
      <c r="F14" s="20">
        <v>38200</v>
      </c>
      <c r="G14" s="20" t="s">
        <v>126</v>
      </c>
      <c r="H14" s="34" t="s">
        <v>15</v>
      </c>
      <c r="I14" s="24">
        <v>9</v>
      </c>
      <c r="J14" s="33" t="s">
        <v>17</v>
      </c>
      <c r="K14" s="35">
        <v>1</v>
      </c>
      <c r="L14" s="35">
        <v>0</v>
      </c>
      <c r="M14" s="35">
        <f>SUM(K14:L14)</f>
        <v>1</v>
      </c>
      <c r="N14" s="48">
        <f t="shared" si="0"/>
        <v>3.5714285714285716</v>
      </c>
      <c r="O14" s="21" t="s">
        <v>136</v>
      </c>
    </row>
    <row r="15" spans="1:15" s="29" customFormat="1" ht="30">
      <c r="A15" s="33">
        <v>7</v>
      </c>
      <c r="B15" s="19" t="s">
        <v>167</v>
      </c>
      <c r="C15" s="19" t="s">
        <v>168</v>
      </c>
      <c r="D15" s="19" t="s">
        <v>169</v>
      </c>
      <c r="E15" s="47" t="s">
        <v>125</v>
      </c>
      <c r="F15" s="20">
        <v>38196</v>
      </c>
      <c r="G15" s="20" t="s">
        <v>126</v>
      </c>
      <c r="H15" s="34" t="s">
        <v>15</v>
      </c>
      <c r="I15" s="24">
        <v>9</v>
      </c>
      <c r="J15" s="33" t="s">
        <v>17</v>
      </c>
      <c r="K15" s="35">
        <v>1</v>
      </c>
      <c r="L15" s="35">
        <v>0</v>
      </c>
      <c r="M15" s="35">
        <f t="shared" si="1"/>
        <v>1</v>
      </c>
      <c r="N15" s="48">
        <f t="shared" si="0"/>
        <v>3.5714285714285716</v>
      </c>
      <c r="O15" s="21" t="s">
        <v>136</v>
      </c>
    </row>
    <row r="16" spans="1:15" s="29" customFormat="1" ht="30">
      <c r="A16" s="33">
        <v>8</v>
      </c>
      <c r="B16" s="22" t="s">
        <v>132</v>
      </c>
      <c r="C16" s="12" t="s">
        <v>133</v>
      </c>
      <c r="D16" s="23" t="s">
        <v>134</v>
      </c>
      <c r="E16" s="24" t="s">
        <v>125</v>
      </c>
      <c r="F16" s="15">
        <v>37896</v>
      </c>
      <c r="G16" s="15" t="s">
        <v>126</v>
      </c>
      <c r="H16" s="34" t="s">
        <v>15</v>
      </c>
      <c r="I16" s="24">
        <v>10</v>
      </c>
      <c r="J16" s="33" t="s">
        <v>9</v>
      </c>
      <c r="K16" s="35">
        <v>7</v>
      </c>
      <c r="L16" s="35">
        <v>18</v>
      </c>
      <c r="M16" s="35">
        <f>SUM(K16:L16)</f>
        <v>25</v>
      </c>
      <c r="N16" s="48">
        <f>M16*100/36</f>
        <v>69.44444444444444</v>
      </c>
      <c r="O16" s="21" t="s">
        <v>136</v>
      </c>
    </row>
    <row r="17" spans="1:15" s="29" customFormat="1" ht="30">
      <c r="A17" s="33">
        <v>9</v>
      </c>
      <c r="B17" s="19" t="s">
        <v>130</v>
      </c>
      <c r="C17" s="19" t="s">
        <v>129</v>
      </c>
      <c r="D17" s="19" t="s">
        <v>131</v>
      </c>
      <c r="E17" s="47" t="s">
        <v>116</v>
      </c>
      <c r="F17" s="20">
        <v>37841</v>
      </c>
      <c r="G17" s="20" t="s">
        <v>126</v>
      </c>
      <c r="H17" s="34" t="s">
        <v>15</v>
      </c>
      <c r="I17" s="24">
        <v>10</v>
      </c>
      <c r="J17" s="33" t="s">
        <v>17</v>
      </c>
      <c r="K17" s="35">
        <v>7</v>
      </c>
      <c r="L17" s="35">
        <v>3</v>
      </c>
      <c r="M17" s="35">
        <f t="shared" si="1"/>
        <v>10</v>
      </c>
      <c r="N17" s="48">
        <f>M17*100/36</f>
        <v>27.77777777777778</v>
      </c>
      <c r="O17" s="21" t="s">
        <v>136</v>
      </c>
    </row>
    <row r="18" spans="1:15" s="29" customFormat="1" ht="30">
      <c r="A18" s="33">
        <v>10</v>
      </c>
      <c r="B18" s="13" t="s">
        <v>127</v>
      </c>
      <c r="C18" s="13" t="s">
        <v>123</v>
      </c>
      <c r="D18" s="13" t="s">
        <v>128</v>
      </c>
      <c r="E18" s="24" t="s">
        <v>125</v>
      </c>
      <c r="F18" s="15">
        <v>37646</v>
      </c>
      <c r="G18" s="15" t="s">
        <v>126</v>
      </c>
      <c r="H18" s="34" t="s">
        <v>15</v>
      </c>
      <c r="I18" s="24">
        <v>10</v>
      </c>
      <c r="J18" s="33" t="s">
        <v>17</v>
      </c>
      <c r="K18" s="35">
        <v>6</v>
      </c>
      <c r="L18" s="35">
        <v>3</v>
      </c>
      <c r="M18" s="35">
        <f>SUM(K18:L18)</f>
        <v>9</v>
      </c>
      <c r="N18" s="48">
        <f>M18*100/36</f>
        <v>25</v>
      </c>
      <c r="O18" s="21" t="s">
        <v>136</v>
      </c>
    </row>
    <row r="19" spans="1:15" s="29" customFormat="1" ht="30">
      <c r="A19" s="33">
        <v>11</v>
      </c>
      <c r="B19" s="16" t="s">
        <v>122</v>
      </c>
      <c r="C19" s="16" t="s">
        <v>123</v>
      </c>
      <c r="D19" s="16" t="s">
        <v>124</v>
      </c>
      <c r="E19" s="17" t="s">
        <v>125</v>
      </c>
      <c r="F19" s="18">
        <v>37882</v>
      </c>
      <c r="G19" s="18" t="s">
        <v>126</v>
      </c>
      <c r="H19" s="34" t="s">
        <v>15</v>
      </c>
      <c r="I19" s="24">
        <v>10</v>
      </c>
      <c r="J19" s="33" t="s">
        <v>17</v>
      </c>
      <c r="K19" s="35">
        <v>4</v>
      </c>
      <c r="L19" s="35">
        <v>5</v>
      </c>
      <c r="M19" s="35">
        <f t="shared" si="1"/>
        <v>9</v>
      </c>
      <c r="N19" s="48">
        <f>M19*100/36</f>
        <v>25</v>
      </c>
      <c r="O19" s="21" t="s">
        <v>136</v>
      </c>
    </row>
    <row r="20" spans="1:15" s="29" customFormat="1" ht="30">
      <c r="A20" s="33">
        <v>12</v>
      </c>
      <c r="B20" s="14" t="s">
        <v>119</v>
      </c>
      <c r="C20" s="14" t="s">
        <v>120</v>
      </c>
      <c r="D20" s="14" t="s">
        <v>121</v>
      </c>
      <c r="E20" s="46" t="s">
        <v>116</v>
      </c>
      <c r="F20" s="15">
        <v>37893</v>
      </c>
      <c r="G20" s="15" t="s">
        <v>126</v>
      </c>
      <c r="H20" s="34" t="s">
        <v>15</v>
      </c>
      <c r="I20" s="24">
        <v>10</v>
      </c>
      <c r="J20" s="33" t="s">
        <v>17</v>
      </c>
      <c r="K20" s="35">
        <v>3</v>
      </c>
      <c r="L20" s="35">
        <v>0</v>
      </c>
      <c r="M20" s="35">
        <f>SUM(K20:L20)</f>
        <v>3</v>
      </c>
      <c r="N20" s="48">
        <f>M20*100/36</f>
        <v>8.333333333333334</v>
      </c>
      <c r="O20" s="21" t="s">
        <v>136</v>
      </c>
    </row>
    <row r="21" spans="1:15" s="29" customFormat="1" ht="30">
      <c r="A21" s="33">
        <v>13</v>
      </c>
      <c r="B21" s="14" t="s">
        <v>158</v>
      </c>
      <c r="C21" s="14" t="s">
        <v>159</v>
      </c>
      <c r="D21" s="14" t="s">
        <v>160</v>
      </c>
      <c r="E21" s="46" t="s">
        <v>116</v>
      </c>
      <c r="F21" s="15">
        <v>37617</v>
      </c>
      <c r="G21" s="18" t="s">
        <v>126</v>
      </c>
      <c r="H21" s="34" t="s">
        <v>15</v>
      </c>
      <c r="I21" s="24">
        <v>11</v>
      </c>
      <c r="J21" s="33" t="s">
        <v>17</v>
      </c>
      <c r="K21" s="35">
        <v>4</v>
      </c>
      <c r="L21" s="35">
        <v>0</v>
      </c>
      <c r="M21" s="35">
        <f t="shared" si="1"/>
        <v>4</v>
      </c>
      <c r="N21" s="48">
        <f>M21*100/32</f>
        <v>12.5</v>
      </c>
      <c r="O21" s="21" t="s">
        <v>136</v>
      </c>
    </row>
    <row r="22" spans="1:15" s="29" customFormat="1" ht="30">
      <c r="A22" s="33">
        <v>14</v>
      </c>
      <c r="B22" s="12" t="s">
        <v>155</v>
      </c>
      <c r="C22" s="12" t="s">
        <v>156</v>
      </c>
      <c r="D22" s="16" t="s">
        <v>157</v>
      </c>
      <c r="E22" s="17" t="s">
        <v>125</v>
      </c>
      <c r="F22" s="18">
        <v>37334</v>
      </c>
      <c r="G22" s="18" t="s">
        <v>126</v>
      </c>
      <c r="H22" s="34" t="s">
        <v>15</v>
      </c>
      <c r="I22" s="24">
        <v>11</v>
      </c>
      <c r="J22" s="33" t="s">
        <v>17</v>
      </c>
      <c r="K22" s="35">
        <v>4</v>
      </c>
      <c r="L22" s="35">
        <v>0</v>
      </c>
      <c r="M22" s="35">
        <f>SUM(K22:L22)</f>
        <v>4</v>
      </c>
      <c r="N22" s="48">
        <f>M22*100/32</f>
        <v>12.5</v>
      </c>
      <c r="O22" s="21" t="s">
        <v>136</v>
      </c>
    </row>
    <row r="23" spans="1:15" s="29" customFormat="1" ht="30">
      <c r="A23" s="33">
        <v>15</v>
      </c>
      <c r="B23" s="12" t="s">
        <v>161</v>
      </c>
      <c r="C23" s="12" t="s">
        <v>162</v>
      </c>
      <c r="D23" s="16" t="s">
        <v>163</v>
      </c>
      <c r="E23" s="17" t="s">
        <v>125</v>
      </c>
      <c r="F23" s="18">
        <v>37450</v>
      </c>
      <c r="G23" s="18" t="s">
        <v>126</v>
      </c>
      <c r="H23" s="34" t="s">
        <v>15</v>
      </c>
      <c r="I23" s="24">
        <v>11</v>
      </c>
      <c r="J23" s="33" t="s">
        <v>17</v>
      </c>
      <c r="K23" s="35">
        <v>3</v>
      </c>
      <c r="L23" s="35">
        <v>0</v>
      </c>
      <c r="M23" s="35">
        <f t="shared" si="1"/>
        <v>3</v>
      </c>
      <c r="N23" s="48">
        <f>M23*100/32</f>
        <v>9.375</v>
      </c>
      <c r="O23" s="21" t="s">
        <v>136</v>
      </c>
    </row>
    <row r="24" spans="1:15" s="29" customFormat="1" ht="30">
      <c r="A24" s="33">
        <v>16</v>
      </c>
      <c r="B24" s="12" t="s">
        <v>164</v>
      </c>
      <c r="C24" s="12" t="s">
        <v>165</v>
      </c>
      <c r="D24" s="16" t="s">
        <v>166</v>
      </c>
      <c r="E24" s="17" t="s">
        <v>125</v>
      </c>
      <c r="F24" s="18">
        <v>37387</v>
      </c>
      <c r="G24" s="18" t="s">
        <v>126</v>
      </c>
      <c r="H24" s="34" t="s">
        <v>15</v>
      </c>
      <c r="I24" s="24">
        <v>11</v>
      </c>
      <c r="J24" s="33" t="s">
        <v>17</v>
      </c>
      <c r="K24" s="35">
        <v>2</v>
      </c>
      <c r="L24" s="35">
        <v>0</v>
      </c>
      <c r="M24" s="35">
        <f t="shared" si="1"/>
        <v>2</v>
      </c>
      <c r="N24" s="48">
        <f>M24*100/32</f>
        <v>6.25</v>
      </c>
      <c r="O24" s="21" t="s">
        <v>136</v>
      </c>
    </row>
    <row r="25" spans="1:15" ht="15">
      <c r="A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7"/>
    </row>
    <row r="26" spans="1:15" ht="1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7"/>
    </row>
    <row r="27" spans="1:15" ht="1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7"/>
    </row>
    <row r="28" spans="1:15" ht="15">
      <c r="A28" s="36"/>
      <c r="B28" s="38"/>
      <c r="C28" s="38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7"/>
    </row>
    <row r="29" spans="1:15" ht="1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7"/>
    </row>
    <row r="30" spans="1:15" ht="1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7"/>
    </row>
    <row r="31" spans="1:15" ht="1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7"/>
    </row>
    <row r="32" spans="1:15" ht="1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7"/>
    </row>
    <row r="33" spans="1:15" ht="1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7"/>
    </row>
    <row r="34" spans="1:15" ht="1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7"/>
    </row>
    <row r="35" spans="1:15" ht="1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7"/>
    </row>
    <row r="36" spans="1:15" ht="1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7"/>
    </row>
    <row r="37" spans="1:15" ht="1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7"/>
    </row>
    <row r="38" spans="1:15" ht="1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7"/>
    </row>
    <row r="39" spans="1:15" ht="1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7"/>
    </row>
    <row r="40" spans="1:15" ht="1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7"/>
    </row>
    <row r="41" spans="1:15" ht="1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7"/>
    </row>
    <row r="42" spans="1:15" ht="1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7"/>
    </row>
    <row r="43" spans="1:15" ht="1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7"/>
    </row>
    <row r="44" spans="1:15" ht="1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7"/>
    </row>
    <row r="45" spans="1:15" ht="1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7"/>
    </row>
    <row r="46" spans="1:15" ht="1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7"/>
    </row>
    <row r="47" spans="1:15" ht="1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7"/>
    </row>
    <row r="48" spans="1:15" ht="1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7"/>
    </row>
    <row r="49" spans="1:15" ht="1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7"/>
    </row>
    <row r="50" spans="1:15" ht="1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7"/>
    </row>
    <row r="51" spans="1:15" ht="1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7"/>
    </row>
    <row r="52" spans="1:15" ht="1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7"/>
    </row>
    <row r="53" spans="1:15" ht="1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7"/>
    </row>
    <row r="54" spans="1:15" ht="1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7"/>
    </row>
    <row r="55" spans="1:15" ht="1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7"/>
    </row>
    <row r="56" spans="1:15" ht="1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7"/>
    </row>
    <row r="57" spans="1:15" ht="1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7"/>
    </row>
    <row r="58" spans="1:15" ht="1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7"/>
    </row>
    <row r="59" spans="1:15" ht="1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7"/>
    </row>
    <row r="60" spans="1:15" ht="1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7"/>
    </row>
    <row r="61" spans="1:15" ht="1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7"/>
    </row>
    <row r="62" spans="1:15" ht="1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7"/>
    </row>
    <row r="63" spans="1:15" ht="1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7"/>
    </row>
    <row r="64" spans="1:15" ht="1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7"/>
    </row>
    <row r="65" spans="1:15" ht="1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7"/>
    </row>
    <row r="66" spans="1:15" ht="1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7"/>
    </row>
    <row r="67" spans="1:15" ht="1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7"/>
    </row>
    <row r="68" spans="1:15" ht="1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7"/>
    </row>
    <row r="69" spans="1:15" ht="1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7"/>
    </row>
    <row r="70" spans="1:15" ht="1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7"/>
    </row>
    <row r="71" spans="1:15" ht="1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7"/>
    </row>
    <row r="72" spans="1:15" ht="1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7"/>
    </row>
    <row r="73" spans="1:15" ht="1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7"/>
    </row>
    <row r="74" spans="1:15" ht="1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7"/>
    </row>
    <row r="75" spans="1:15" ht="1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7"/>
    </row>
    <row r="76" spans="1:15" ht="1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7"/>
    </row>
    <row r="77" spans="1:15" ht="1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7"/>
    </row>
    <row r="78" spans="1:15" ht="1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7"/>
    </row>
    <row r="79" spans="1:15" ht="1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7"/>
    </row>
    <row r="80" spans="1:15" ht="1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7"/>
    </row>
    <row r="81" spans="1:15" ht="1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7"/>
    </row>
    <row r="82" spans="1:15" ht="1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7"/>
    </row>
    <row r="83" spans="1:15" ht="1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7"/>
    </row>
    <row r="84" spans="1:15" ht="1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7"/>
    </row>
    <row r="85" spans="1:15" ht="1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7"/>
    </row>
    <row r="86" spans="1:15" ht="1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7"/>
    </row>
    <row r="87" spans="1:15" ht="1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7"/>
    </row>
    <row r="88" spans="1:15" ht="1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7"/>
    </row>
    <row r="89" spans="1:15" ht="1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7"/>
    </row>
    <row r="90" spans="1:15" ht="1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7"/>
    </row>
    <row r="91" spans="1:15" ht="1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7"/>
    </row>
    <row r="92" spans="1:15" ht="1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7"/>
    </row>
    <row r="93" spans="1:15" ht="1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7"/>
    </row>
    <row r="94" spans="1:15" ht="1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7"/>
    </row>
    <row r="95" spans="1:15" ht="1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7"/>
    </row>
    <row r="96" spans="1:15" ht="1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7"/>
    </row>
    <row r="97" spans="1:15" ht="1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7"/>
    </row>
    <row r="98" spans="1:15" ht="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7"/>
    </row>
    <row r="99" spans="1:15" ht="1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7"/>
    </row>
    <row r="100" spans="1:15" ht="1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7"/>
    </row>
    <row r="101" spans="1:15" ht="1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7"/>
    </row>
    <row r="102" spans="1:15" ht="1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7"/>
    </row>
    <row r="103" spans="1:15" ht="15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7"/>
    </row>
    <row r="104" spans="1:15" ht="1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7"/>
    </row>
    <row r="105" spans="1:15" ht="15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7"/>
    </row>
    <row r="106" spans="1:15" ht="15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7"/>
    </row>
    <row r="107" spans="1:15" ht="1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7"/>
    </row>
    <row r="108" spans="1:15" ht="1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7"/>
    </row>
    <row r="109" spans="1:15" ht="1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7"/>
    </row>
    <row r="110" spans="1:15" ht="1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7"/>
    </row>
    <row r="111" spans="1:15" ht="1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7"/>
    </row>
    <row r="112" spans="1:15" ht="1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7"/>
    </row>
    <row r="113" spans="1:15" ht="1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7"/>
    </row>
    <row r="114" spans="1:15" ht="1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7"/>
    </row>
    <row r="115" spans="1:15" ht="1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7"/>
    </row>
    <row r="116" spans="1:15" ht="15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7"/>
    </row>
    <row r="117" spans="1:15" ht="15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7"/>
    </row>
    <row r="118" spans="1:15" ht="1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7"/>
    </row>
    <row r="119" spans="1:15" ht="15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7"/>
    </row>
    <row r="120" spans="1:15" ht="1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7"/>
    </row>
    <row r="121" spans="1:15" ht="1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7"/>
    </row>
    <row r="122" spans="1:15" ht="1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7"/>
    </row>
    <row r="123" spans="1:15" ht="15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7"/>
    </row>
    <row r="124" spans="1:15" ht="1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7"/>
    </row>
    <row r="125" spans="1:15" ht="1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7"/>
    </row>
    <row r="126" spans="1:15" ht="1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7"/>
    </row>
    <row r="127" spans="1:15" ht="1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7"/>
    </row>
    <row r="128" spans="1:15" ht="15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7"/>
    </row>
    <row r="129" spans="1:15" ht="15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7"/>
    </row>
    <row r="130" spans="1:15" ht="1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7"/>
    </row>
    <row r="131" spans="1:15" ht="15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7"/>
    </row>
    <row r="132" spans="1:15" ht="1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7"/>
    </row>
    <row r="133" spans="1:15" ht="15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7"/>
    </row>
    <row r="134" spans="1:15" ht="15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7"/>
    </row>
    <row r="135" spans="1:15" ht="15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7"/>
    </row>
    <row r="136" spans="1:15" ht="15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7"/>
    </row>
    <row r="137" spans="1:15" ht="15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7"/>
    </row>
    <row r="138" spans="1:15" ht="1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7"/>
    </row>
    <row r="139" spans="1:15" ht="15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7"/>
    </row>
    <row r="140" spans="1:15" ht="1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7"/>
    </row>
    <row r="141" spans="1:15" ht="15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7"/>
    </row>
    <row r="142" spans="1:15" ht="15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7"/>
    </row>
    <row r="143" spans="1:15" ht="1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7"/>
    </row>
    <row r="144" spans="1:15" ht="15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7"/>
    </row>
    <row r="145" spans="1:15" ht="15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7"/>
    </row>
    <row r="146" spans="1:15" ht="15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7"/>
    </row>
    <row r="147" spans="1:15" ht="15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7"/>
    </row>
    <row r="148" spans="1:15" ht="15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7"/>
    </row>
    <row r="149" spans="1:15" ht="1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7"/>
    </row>
    <row r="150" spans="1:15" ht="15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7"/>
    </row>
    <row r="151" spans="1:15" ht="15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7"/>
    </row>
    <row r="152" spans="1:15" ht="15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7"/>
    </row>
    <row r="153" spans="1:15" ht="15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7"/>
    </row>
    <row r="154" spans="1:15" ht="1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7"/>
    </row>
    <row r="155" spans="1:15" ht="15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7"/>
    </row>
    <row r="156" spans="1:15" ht="1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7"/>
    </row>
    <row r="157" spans="1:15" ht="15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7"/>
    </row>
    <row r="158" spans="1:15" ht="1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7"/>
    </row>
    <row r="159" spans="1:15" ht="15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7"/>
    </row>
    <row r="160" spans="1:15" ht="1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7"/>
    </row>
    <row r="161" spans="1:15" ht="15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7"/>
    </row>
    <row r="162" spans="1:15" ht="15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7"/>
    </row>
    <row r="163" spans="1:15" ht="15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7"/>
    </row>
    <row r="164" spans="1:15" ht="1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7"/>
    </row>
    <row r="165" spans="1:15" ht="15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7"/>
    </row>
    <row r="166" spans="1:15" ht="1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7"/>
    </row>
    <row r="167" spans="1:15" ht="1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7"/>
    </row>
    <row r="168" spans="1:15" ht="1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7"/>
    </row>
    <row r="169" spans="1:15" ht="1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7"/>
    </row>
    <row r="170" spans="1:15" ht="1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7"/>
    </row>
    <row r="171" spans="1:15" ht="1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7"/>
    </row>
    <row r="172" spans="1:15" ht="1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7"/>
    </row>
    <row r="173" spans="1:15" ht="1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7"/>
    </row>
    <row r="174" spans="1:15" ht="1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7"/>
    </row>
    <row r="175" spans="1:15" ht="1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7"/>
    </row>
  </sheetData>
  <sheetProtection formatCells="0" formatColumns="0" formatRows="0" sort="0"/>
  <mergeCells count="3">
    <mergeCell ref="A2:O2"/>
    <mergeCell ref="A7:B7"/>
    <mergeCell ref="A1:O1"/>
  </mergeCells>
  <dataValidations count="4">
    <dataValidation type="list" allowBlank="1" showInputMessage="1" showErrorMessage="1" sqref="J9:J24">
      <formula1>type</formula1>
    </dataValidation>
    <dataValidation type="list" allowBlank="1" showInputMessage="1" showErrorMessage="1" sqref="H9:H24">
      <formula1>rf</formula1>
    </dataValidation>
    <dataValidation type="list" allowBlank="1" showInputMessage="1" showErrorMessage="1" sqref="C4">
      <formula1>discipline</formula1>
    </dataValidation>
    <dataValidation type="list" allowBlank="1" showInputMessage="1" showErrorMessage="1" sqref="C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2019-09-10T04:56:07Z</cp:lastPrinted>
  <dcterms:created xsi:type="dcterms:W3CDTF">2011-01-26T13:35:26Z</dcterms:created>
  <dcterms:modified xsi:type="dcterms:W3CDTF">2019-10-08T03:32:34Z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